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Buh\Desktop\Годовой 2018\"/>
    </mc:Choice>
  </mc:AlternateContent>
  <bookViews>
    <workbookView xWindow="0" yWindow="0" windowWidth="20490" windowHeight="6855"/>
  </bookViews>
  <sheets>
    <sheet name="ТРАФАРЕТ" sheetId="1" r:id="rId1"/>
  </sheets>
  <calcPr calcId="152511" fullPrecision="0"/>
</workbook>
</file>

<file path=xl/calcChain.xml><?xml version="1.0" encoding="utf-8"?>
<calcChain xmlns="http://schemas.openxmlformats.org/spreadsheetml/2006/main">
  <c r="H18" i="1" l="1"/>
  <c r="H32" i="1"/>
  <c r="H40" i="1"/>
  <c r="H47" i="1"/>
  <c r="I47" i="1"/>
  <c r="I16" i="1" s="1"/>
  <c r="H59" i="1"/>
  <c r="H57" i="1" s="1"/>
  <c r="I59" i="1"/>
  <c r="I57" i="1" s="1"/>
  <c r="H70" i="1"/>
  <c r="I70" i="1"/>
  <c r="I68" i="1" s="1"/>
  <c r="H76" i="1"/>
  <c r="I76" i="1"/>
  <c r="H86" i="1"/>
  <c r="I86" i="1"/>
  <c r="H91" i="1"/>
  <c r="I91" i="1"/>
  <c r="H100" i="1"/>
  <c r="I100" i="1"/>
  <c r="H108" i="1"/>
  <c r="I108" i="1"/>
  <c r="H112" i="1"/>
  <c r="I112" i="1"/>
  <c r="H116" i="1"/>
  <c r="I116" i="1"/>
  <c r="H119" i="1"/>
  <c r="H129" i="1"/>
  <c r="H127" i="1"/>
  <c r="I129" i="1"/>
  <c r="I127" i="1"/>
  <c r="H137" i="1"/>
  <c r="I137" i="1"/>
  <c r="H147" i="1"/>
  <c r="H135" i="1" s="1"/>
  <c r="I147" i="1"/>
  <c r="H160" i="1"/>
  <c r="I160" i="1"/>
  <c r="H164" i="1"/>
  <c r="I164" i="1"/>
  <c r="H168" i="1"/>
  <c r="I168" i="1"/>
  <c r="H172" i="1"/>
  <c r="H158" i="1" s="1"/>
  <c r="I172" i="1"/>
  <c r="H176" i="1"/>
  <c r="I176" i="1"/>
  <c r="H186" i="1"/>
  <c r="H157" i="1" s="1"/>
  <c r="I186" i="1"/>
  <c r="I196" i="1"/>
  <c r="I158" i="1" l="1"/>
  <c r="I157" i="1" s="1"/>
  <c r="I135" i="1"/>
  <c r="H84" i="1"/>
  <c r="H83" i="1" s="1"/>
  <c r="I15" i="1"/>
  <c r="I84" i="1"/>
  <c r="I83" i="1" s="1"/>
  <c r="H68" i="1"/>
  <c r="H16" i="1"/>
  <c r="H15" i="1" s="1"/>
</calcChain>
</file>

<file path=xl/sharedStrings.xml><?xml version="1.0" encoding="utf-8"?>
<sst xmlns="http://schemas.openxmlformats.org/spreadsheetml/2006/main" count="568" uniqueCount="382">
  <si>
    <t>ОТЧЕТ О ДВИЖЕНИИ ДЕНЕЖНЫХ СРЕДСТВ УЧРЕЖДЕНИЯ</t>
  </si>
  <si>
    <t>КОДЫ</t>
  </si>
  <si>
    <t xml:space="preserve">Форма по ОКУД </t>
  </si>
  <si>
    <t>0503723</t>
  </si>
  <si>
    <t xml:space="preserve">Дата </t>
  </si>
  <si>
    <t xml:space="preserve">по ОКПО </t>
  </si>
  <si>
    <t xml:space="preserve">Глава по БК </t>
  </si>
  <si>
    <t xml:space="preserve">по ОКТМО </t>
  </si>
  <si>
    <t xml:space="preserve">Единица измерения: руб. </t>
  </si>
  <si>
    <t xml:space="preserve">по ОКЕИ </t>
  </si>
  <si>
    <t>1. ПОСТУПЛЕНИЯ</t>
  </si>
  <si>
    <t>Наименование показателя</t>
  </si>
  <si>
    <t>Код строки</t>
  </si>
  <si>
    <t>Код по КОСГУ</t>
  </si>
  <si>
    <t>За отчетный период</t>
  </si>
  <si>
    <t>За аналогичный период прошлого финансового года</t>
  </si>
  <si>
    <t>ПОСТУПЛЕНИЯ</t>
  </si>
  <si>
    <t>010</t>
  </si>
  <si>
    <t>Поступления по текущим операциям — всего</t>
  </si>
  <si>
    <t>020</t>
  </si>
  <si>
    <t>в том числе:</t>
  </si>
  <si>
    <t>по доходам от собственности</t>
  </si>
  <si>
    <t>040</t>
  </si>
  <si>
    <t>из них:</t>
  </si>
  <si>
    <t>041</t>
  </si>
  <si>
    <t>042</t>
  </si>
  <si>
    <t>050</t>
  </si>
  <si>
    <t>051</t>
  </si>
  <si>
    <t>052</t>
  </si>
  <si>
    <t>060</t>
  </si>
  <si>
    <t>по безвозмездным поступлениям от бюджетов</t>
  </si>
  <si>
    <t>070</t>
  </si>
  <si>
    <t>от наднациональных организаций и правительств иностранных государств</t>
  </si>
  <si>
    <t>072</t>
  </si>
  <si>
    <t>от международных финансовых организаций</t>
  </si>
  <si>
    <t>073</t>
  </si>
  <si>
    <t>по прочим доходам</t>
  </si>
  <si>
    <t>субсидии</t>
  </si>
  <si>
    <t>121</t>
  </si>
  <si>
    <t>гранты</t>
  </si>
  <si>
    <t>122</t>
  </si>
  <si>
    <t>пожертвования</t>
  </si>
  <si>
    <t>123</t>
  </si>
  <si>
    <t>прочие безвозмездные поступления</t>
  </si>
  <si>
    <t>124</t>
  </si>
  <si>
    <t>ф. 0503723 с. 2</t>
  </si>
  <si>
    <t>Поступления от инвестиционных операций — всего</t>
  </si>
  <si>
    <t>от реализации нефинансовых активов:</t>
  </si>
  <si>
    <t xml:space="preserve"> из них:</t>
  </si>
  <si>
    <t>основных средств</t>
  </si>
  <si>
    <t>нематериальных активов</t>
  </si>
  <si>
    <t>непроизведенных активов</t>
  </si>
  <si>
    <t>материальных запасов</t>
  </si>
  <si>
    <t>Поступления от финансовых операций — всего</t>
  </si>
  <si>
    <t>с финансовыми активами:</t>
  </si>
  <si>
    <t>от реализации ценных бумаг, кроме акций</t>
  </si>
  <si>
    <t>от реализации акций и иных форм участия в капитале</t>
  </si>
  <si>
    <t>от возврата ссуд и кредитов</t>
  </si>
  <si>
    <t>с иными финансовыми активами</t>
  </si>
  <si>
    <t>от осуществления заимствований</t>
  </si>
  <si>
    <t>по привлечению заимствований в рублях</t>
  </si>
  <si>
    <t>2. ВЫБЫТИЯ</t>
  </si>
  <si>
    <t>ф. 0503723 с. 3</t>
  </si>
  <si>
    <t>ВЫБЫТИЯ</t>
  </si>
  <si>
    <t>Выбытия по текущим операциям — всего</t>
  </si>
  <si>
    <t>за счет оплаты труда и начислений на выплаты по оплате труда</t>
  </si>
  <si>
    <t xml:space="preserve">за счет заработной платы </t>
  </si>
  <si>
    <t xml:space="preserve">за счет прочих выплат </t>
  </si>
  <si>
    <t>за счет начислений на выплаты по оплате труда</t>
  </si>
  <si>
    <t xml:space="preserve">услуг связи </t>
  </si>
  <si>
    <t>транспортных услуг</t>
  </si>
  <si>
    <t>коммунальных услуг</t>
  </si>
  <si>
    <t>арендной платы за пользование имуществом</t>
  </si>
  <si>
    <t>работ, услуг по содержанию имущества</t>
  </si>
  <si>
    <t>прочих работ, услуг</t>
  </si>
  <si>
    <t>за счет обслуживания  долговых обязательств</t>
  </si>
  <si>
    <t>за счет безвозмездных перечислений организациям</t>
  </si>
  <si>
    <t>за счет перечислений государственным и муниципальным организациям</t>
  </si>
  <si>
    <t>за счет перечислений организациям, за исключением государственных и муниципальных организаций</t>
  </si>
  <si>
    <t>ф. 0503723 с. 4</t>
  </si>
  <si>
    <t>за счет безвозмездных перечислений бюджетам и международным организациям</t>
  </si>
  <si>
    <t>за счет перечислений наднациональным организациям и правительствам иностранных государств</t>
  </si>
  <si>
    <t>за счет перечислений международным организациям</t>
  </si>
  <si>
    <t>за счет социального обеспечения</t>
  </si>
  <si>
    <t>за счет пособий по социальной помощи населению</t>
  </si>
  <si>
    <t>за счет пенсий, пособий, выплачиваемых организациями сектора государственного управления</t>
  </si>
  <si>
    <t>за счет операций с активами</t>
  </si>
  <si>
    <t>за счет чрезвычайных расходов по операциям с активами</t>
  </si>
  <si>
    <t xml:space="preserve"> за счет прочих расходов</t>
  </si>
  <si>
    <t>Выбытия по инвестиционным операциям — всего</t>
  </si>
  <si>
    <t>на приобретение нефинансовых активов:</t>
  </si>
  <si>
    <t>ф. 0503723 с. 5</t>
  </si>
  <si>
    <t>Выбытия по финансовым операциям — всего</t>
  </si>
  <si>
    <t>по приобретению ценных бумаг, кроме акций и иных форм участия в капитале</t>
  </si>
  <si>
    <t>по приобретению акций и иных форм участия в капитале</t>
  </si>
  <si>
    <t>по предоставлению заимствований</t>
  </si>
  <si>
    <t>на погашение государственного (муниципального) долга</t>
  </si>
  <si>
    <t>на погашение заимствований в рублях</t>
  </si>
  <si>
    <t>Иные выбытия - всего</t>
  </si>
  <si>
    <t>3. ИЗМЕНЕНИЕ ОСТАТКОВ СРЕДСТВ</t>
  </si>
  <si>
    <t>ф. 0503723 с. 6</t>
  </si>
  <si>
    <t>ИЗМЕНЕНИЕ ОСТАТКОВ СРЕДСТВ</t>
  </si>
  <si>
    <t>По операциям с денежными средствами, не относящимся  к поступлениям и выбытиям</t>
  </si>
  <si>
    <t>по возрату дебиторской задолженности прошлых лет</t>
  </si>
  <si>
    <t>по возврату остатков субсидий прошлых лет</t>
  </si>
  <si>
    <t>по операциям с денежными обеспечениями</t>
  </si>
  <si>
    <t>возврат средств, перечисленных в виде денежных обеспечений</t>
  </si>
  <si>
    <t>перечисление денежных обеспечений</t>
  </si>
  <si>
    <t>со средствами во временном рапоряжении</t>
  </si>
  <si>
    <t>поступление денежных средств во временное распоряжение</t>
  </si>
  <si>
    <t>выбытие денежных средств во временном распоряжении</t>
  </si>
  <si>
    <t>увеличение расчетов</t>
  </si>
  <si>
    <t xml:space="preserve">уменьшение расчетов </t>
  </si>
  <si>
    <t>Изменение остатков средств  при управлении остатками — всего</t>
  </si>
  <si>
    <t>поступление денежных средств на  депозитные счета</t>
  </si>
  <si>
    <t>выбытие денежных средств с депозитных счетов</t>
  </si>
  <si>
    <t>поступление денежных средств при управлении остатками</t>
  </si>
  <si>
    <t>выбытие денежных средств при управлении остатками</t>
  </si>
  <si>
    <t>Изменение остатков средств — всего</t>
  </si>
  <si>
    <t>за счет увеличения денежных средств</t>
  </si>
  <si>
    <t>за счет уменьшения денежных средств</t>
  </si>
  <si>
    <t>за счет курсовой разницы</t>
  </si>
  <si>
    <t>Учреждение</t>
  </si>
  <si>
    <t>Обособленное подразделение</t>
  </si>
  <si>
    <t>Учредитель</t>
  </si>
  <si>
    <t>Наименование бюджета</t>
  </si>
  <si>
    <t>4. АНАЛИТИЧЕСКАЯ ИНФОРМАЦИЯ ПО ВЫБЫТИЯМ</t>
  </si>
  <si>
    <t>Код вида расходов</t>
  </si>
  <si>
    <t>Код аналитики</t>
  </si>
  <si>
    <t>Сумма</t>
  </si>
  <si>
    <t>Расходы всего,                                                                                                                                           в том числе:</t>
  </si>
  <si>
    <t>х</t>
  </si>
  <si>
    <t>Руководитель</t>
  </si>
  <si>
    <t>(подпись)</t>
  </si>
  <si>
    <t>(расшифровка подписи)</t>
  </si>
  <si>
    <t>по расчетам с филиалами и обособленными cтруктурными подразделениями</t>
  </si>
  <si>
    <t>на</t>
  </si>
  <si>
    <t xml:space="preserve"> «__» _______________________ 20__ г.</t>
  </si>
  <si>
    <t>IST</t>
  </si>
  <si>
    <t>PRP</t>
  </si>
  <si>
    <t>RESERVE1</t>
  </si>
  <si>
    <t>ROD</t>
  </si>
  <si>
    <t>VRO</t>
  </si>
  <si>
    <t>INN</t>
  </si>
  <si>
    <t>PRD</t>
  </si>
  <si>
    <t>RDT</t>
  </si>
  <si>
    <t>RESERVE2</t>
  </si>
  <si>
    <t>VID</t>
  </si>
  <si>
    <t>CentralAccHead</t>
  </si>
  <si>
    <t>CentralAccHeadPost</t>
  </si>
  <si>
    <t>CentralAccOrg</t>
  </si>
  <si>
    <t>Executor</t>
  </si>
  <si>
    <t>ExecutorPhone</t>
  </si>
  <si>
    <t>ExecutorPost</t>
  </si>
  <si>
    <t>FounderOrg</t>
  </si>
  <si>
    <t>glbuhg2</t>
  </si>
  <si>
    <t>ruk2</t>
  </si>
  <si>
    <t>ruk3</t>
  </si>
  <si>
    <t>COLS_OLAP</t>
  </si>
  <si>
    <t>ROWS_OLAP</t>
  </si>
  <si>
    <t>DICT01</t>
  </si>
  <si>
    <t>от операционной аренды</t>
  </si>
  <si>
    <t>от финансовой аренды</t>
  </si>
  <si>
    <t>от платежей при пользовании природными ресурсами</t>
  </si>
  <si>
    <t>043</t>
  </si>
  <si>
    <t>044</t>
  </si>
  <si>
    <t>045</t>
  </si>
  <si>
    <t>046</t>
  </si>
  <si>
    <t>047</t>
  </si>
  <si>
    <t>048</t>
  </si>
  <si>
    <t>049</t>
  </si>
  <si>
    <t>125</t>
  </si>
  <si>
    <t>126</t>
  </si>
  <si>
    <t>127</t>
  </si>
  <si>
    <t>128</t>
  </si>
  <si>
    <t>129</t>
  </si>
  <si>
    <t>по процентам по депозитам, остаткам денежных средств</t>
  </si>
  <si>
    <t>по процентам по предоставленным заимствованиям</t>
  </si>
  <si>
    <t>по процентам по иным финансовым инструментам</t>
  </si>
  <si>
    <t>по дивидендам от объектов инвестирования</t>
  </si>
  <si>
    <t>от предоставления неисключительных прав на результаты интеллектуальной деятельности и средства индивидуализации</t>
  </si>
  <si>
    <t>от иных доходов от собственности</t>
  </si>
  <si>
    <t>по доходам от оказания платных услуг (работ), компенсаций затрат</t>
  </si>
  <si>
    <t>от оказания платных услуг (работ) за счет субсидии на выполнение государственного (муниципального) задания</t>
  </si>
  <si>
    <t>от оказания платных услуг (работ), кроме субсидии на выполнение государственного (муниципального) задания</t>
  </si>
  <si>
    <t>131</t>
  </si>
  <si>
    <t>132</t>
  </si>
  <si>
    <t>053</t>
  </si>
  <si>
    <t>054</t>
  </si>
  <si>
    <t>055</t>
  </si>
  <si>
    <t>056</t>
  </si>
  <si>
    <t>133</t>
  </si>
  <si>
    <t>134</t>
  </si>
  <si>
    <t>135</t>
  </si>
  <si>
    <t>от оказания услуг (работ) по программе обязательного медицинского страхования</t>
  </si>
  <si>
    <t>от платы за предоставление информации из государственных источников (реестров)</t>
  </si>
  <si>
    <t>от компенсации затрат</t>
  </si>
  <si>
    <t>по условным арендным платежам</t>
  </si>
  <si>
    <t>по штрафам, пеням, неустойкам, возмещениям ущерба</t>
  </si>
  <si>
    <t>061</t>
  </si>
  <si>
    <t>062</t>
  </si>
  <si>
    <t>063</t>
  </si>
  <si>
    <t>064</t>
  </si>
  <si>
    <t>065</t>
  </si>
  <si>
    <t>от штрафных санкций за нарушение законодательства о закупках и нарушение условий контрактов (договоров)</t>
  </si>
  <si>
    <t>от штрафных санкций по долговым обязательствам</t>
  </si>
  <si>
    <t>от страховых возмещений</t>
  </si>
  <si>
    <t>от возмещения ущерба имуществу (за исключением страховых возмещений)</t>
  </si>
  <si>
    <t>от прочих доходов от сумм принудительного изъятия</t>
  </si>
  <si>
    <t>18X</t>
  </si>
  <si>
    <t>189</t>
  </si>
  <si>
    <t>за счет уплаты налогов, пошлин и сборов</t>
  </si>
  <si>
    <t>за счет уплаты штрафов за нарушение законодательства о налогах и сборах, законодательства о страховых взносах</t>
  </si>
  <si>
    <t>292</t>
  </si>
  <si>
    <t>за счет уплаты штрафов за нарушение законодательства о закупках и нарушение условий контрактов (договоров)</t>
  </si>
  <si>
    <t>293</t>
  </si>
  <si>
    <t>за счет уплаты штрафныех санкций по долговым обязательствам</t>
  </si>
  <si>
    <t>294</t>
  </si>
  <si>
    <t>295</t>
  </si>
  <si>
    <t>296</t>
  </si>
  <si>
    <t>за счет уплаты других экономических санкций</t>
  </si>
  <si>
    <t>за счет уплаты иных расходов</t>
  </si>
  <si>
    <t>291</t>
  </si>
  <si>
    <t>Документ подписан ЭЦП: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</si>
  <si>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</si>
  <si>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</si>
  <si>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</si>
  <si>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</si>
  <si>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</si>
  <si>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</si>
  <si>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</si>
  <si>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</si>
  <si>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</si>
  <si>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Периодичность:  полугодовая, годовая</t>
  </si>
  <si>
    <t>за счет оплаты работ, услуг</t>
  </si>
  <si>
    <t>Главный бухгалтер
(руководитель централизованной бухгалтерии)</t>
  </si>
  <si>
    <t>oktmor</t>
  </si>
  <si>
    <t>pravopr</t>
  </si>
  <si>
    <t>ukonf</t>
  </si>
  <si>
    <t>pprch</t>
  </si>
  <si>
    <t>Муниципальное автономное учреждение культуры и дополнительного образования детей "Киевская детская школа искусств"</t>
  </si>
  <si>
    <t>Татурина И.Н</t>
  </si>
  <si>
    <t>Чищенко Н.Ф</t>
  </si>
  <si>
    <t>01 января 2019 г.</t>
  </si>
  <si>
    <t>3</t>
  </si>
  <si>
    <t>5</t>
  </si>
  <si>
    <t>01.01.2019</t>
  </si>
  <si>
    <t>ГОД</t>
  </si>
  <si>
    <t>500</t>
  </si>
  <si>
    <t>100</t>
  </si>
  <si>
    <t>120</t>
  </si>
  <si>
    <t>130</t>
  </si>
  <si>
    <t>140</t>
  </si>
  <si>
    <t>150</t>
  </si>
  <si>
    <t>610</t>
  </si>
  <si>
    <t>450</t>
  </si>
  <si>
    <t>451</t>
  </si>
  <si>
    <t>510</t>
  </si>
  <si>
    <t>452</t>
  </si>
  <si>
    <t>460</t>
  </si>
  <si>
    <t>461</t>
  </si>
  <si>
    <t>462</t>
  </si>
  <si>
    <t>463</t>
  </si>
  <si>
    <t>464</t>
  </si>
  <si>
    <t>501</t>
  </si>
  <si>
    <t>213</t>
  </si>
  <si>
    <t>220</t>
  </si>
  <si>
    <t>200</t>
  </si>
  <si>
    <t>230</t>
  </si>
  <si>
    <t>210</t>
  </si>
  <si>
    <t>231</t>
  </si>
  <si>
    <t>211</t>
  </si>
  <si>
    <t>232</t>
  </si>
  <si>
    <t>212</t>
  </si>
  <si>
    <t>233</t>
  </si>
  <si>
    <t>152</t>
  </si>
  <si>
    <t>153</t>
  </si>
  <si>
    <t>180</t>
  </si>
  <si>
    <t>181</t>
  </si>
  <si>
    <t>710</t>
  </si>
  <si>
    <t>162</t>
  </si>
  <si>
    <t>630</t>
  </si>
  <si>
    <t>163</t>
  </si>
  <si>
    <t>640</t>
  </si>
  <si>
    <t>164</t>
  </si>
  <si>
    <t>650</t>
  </si>
  <si>
    <t>700</t>
  </si>
  <si>
    <t>400</t>
  </si>
  <si>
    <t>141</t>
  </si>
  <si>
    <t>410</t>
  </si>
  <si>
    <t>142</t>
  </si>
  <si>
    <t>420</t>
  </si>
  <si>
    <t>143</t>
  </si>
  <si>
    <t>430</t>
  </si>
  <si>
    <t>144</t>
  </si>
  <si>
    <t>440</t>
  </si>
  <si>
    <t>160</t>
  </si>
  <si>
    <t>600</t>
  </si>
  <si>
    <t>161</t>
  </si>
  <si>
    <t>620</t>
  </si>
  <si>
    <t>240</t>
  </si>
  <si>
    <t>241</t>
  </si>
  <si>
    <t>221</t>
  </si>
  <si>
    <t>242</t>
  </si>
  <si>
    <t>222</t>
  </si>
  <si>
    <t>243</t>
  </si>
  <si>
    <t>223</t>
  </si>
  <si>
    <t>244</t>
  </si>
  <si>
    <t>224</t>
  </si>
  <si>
    <t>245</t>
  </si>
  <si>
    <t>225</t>
  </si>
  <si>
    <t>246</t>
  </si>
  <si>
    <t>226</t>
  </si>
  <si>
    <t>250</t>
  </si>
  <si>
    <t>343</t>
  </si>
  <si>
    <t>540</t>
  </si>
  <si>
    <t>324</t>
  </si>
  <si>
    <t>340</t>
  </si>
  <si>
    <t>330</t>
  </si>
  <si>
    <t>341</t>
  </si>
  <si>
    <t>520</t>
  </si>
  <si>
    <t>342</t>
  </si>
  <si>
    <t>530</t>
  </si>
  <si>
    <t>502</t>
  </si>
  <si>
    <t>503</t>
  </si>
  <si>
    <t>171</t>
  </si>
  <si>
    <t>351</t>
  </si>
  <si>
    <t>810</t>
  </si>
  <si>
    <t>360</t>
  </si>
  <si>
    <t>361</t>
  </si>
  <si>
    <t>260</t>
  </si>
  <si>
    <t>261</t>
  </si>
  <si>
    <t>262</t>
  </si>
  <si>
    <t>270</t>
  </si>
  <si>
    <t>272</t>
  </si>
  <si>
    <t>252</t>
  </si>
  <si>
    <t>273</t>
  </si>
  <si>
    <t>253</t>
  </si>
  <si>
    <t>280</t>
  </si>
  <si>
    <t>282</t>
  </si>
  <si>
    <t>283</t>
  </si>
  <si>
    <t>263</t>
  </si>
  <si>
    <t>290</t>
  </si>
  <si>
    <t>300</t>
  </si>
  <si>
    <t>301</t>
  </si>
  <si>
    <t>302</t>
  </si>
  <si>
    <t>303</t>
  </si>
  <si>
    <t>304</t>
  </si>
  <si>
    <t>310</t>
  </si>
  <si>
    <t>320</t>
  </si>
  <si>
    <t>321</t>
  </si>
  <si>
    <t>322</t>
  </si>
  <si>
    <t>323</t>
  </si>
  <si>
    <t>344</t>
  </si>
  <si>
    <t>550</t>
  </si>
  <si>
    <t>350</t>
  </si>
  <si>
    <t>800</t>
  </si>
  <si>
    <t>421</t>
  </si>
  <si>
    <t>422</t>
  </si>
  <si>
    <t>431</t>
  </si>
  <si>
    <t>432</t>
  </si>
  <si>
    <t>441</t>
  </si>
  <si>
    <t>442</t>
  </si>
  <si>
    <t>306</t>
  </si>
  <si>
    <t>305</t>
  </si>
  <si>
    <t>145</t>
  </si>
  <si>
    <t>900</t>
  </si>
  <si>
    <t>Заработная плата</t>
  </si>
  <si>
    <t>111</t>
  </si>
  <si>
    <t>0703</t>
  </si>
  <si>
    <t>119</t>
  </si>
  <si>
    <t>Начисления на выплаты по оплате труда</t>
  </si>
  <si>
    <t>Услуги связи</t>
  </si>
  <si>
    <t>Транспортные услуги</t>
  </si>
  <si>
    <t>Коммунальные услуги</t>
  </si>
  <si>
    <t>Работы, услуги по содержанию имущества</t>
  </si>
  <si>
    <t>Прочие работы, услуги</t>
  </si>
  <si>
    <t>Увеличение стоимости основных средств</t>
  </si>
  <si>
    <t>Увеличение стоимости материальных запасов</t>
  </si>
  <si>
    <t>0804</t>
  </si>
  <si>
    <t>0401</t>
  </si>
  <si>
    <t>0707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</si>
</sst>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 \-\ #,##0.00;\ \-"/>
  </numFmts>
  <fonts count="37" x14ac:knownFonts="1"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8"/>
      <name val="Arial"/>
      <family val="2"/>
      <charset val="204"/>
    </font>
    <font>
      <b/>
      <i/>
      <sz val="8"/>
      <name val="Arial"/>
      <family val="2"/>
      <charset val="204"/>
    </font>
    <font>
      <i/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indexed="8"/>
      <name val="Calibri"/>
      <family val="2"/>
      <charset val="204"/>
    </font>
    <font>
      <i/>
      <sz val="8"/>
      <color indexed="8"/>
      <name val="Arial"/>
      <family val="2"/>
      <charset val="204"/>
    </font>
    <font>
      <b/>
      <i/>
      <sz val="8"/>
      <color indexed="8"/>
      <name val="Arial"/>
      <family val="2"/>
      <charset val="204"/>
    </font>
    <font>
      <b/>
      <i/>
      <sz val="8"/>
      <color indexed="8"/>
      <name val="Calibri"/>
      <family val="2"/>
      <charset val="204"/>
    </font>
    <font>
      <i/>
      <sz val="12"/>
      <color indexed="8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lightGray"/>
    </fill>
  </fills>
  <borders count="7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69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7" fillId="21" borderId="7" applyNumberFormat="0" applyAlignment="0" applyProtection="0"/>
    <xf numFmtId="0" fontId="17" fillId="21" borderId="7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3" fillId="0" borderId="0"/>
    <xf numFmtId="0" fontId="33" fillId="0" borderId="0"/>
    <xf numFmtId="0" fontId="8" fillId="0" borderId="0"/>
    <xf numFmtId="0" fontId="34" fillId="0" borderId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</cellStyleXfs>
  <cellXfs count="224">
    <xf numFmtId="0" fontId="0" fillId="0" borderId="0" xfId="0"/>
    <xf numFmtId="0" fontId="3" fillId="24" borderId="0" xfId="0" applyFont="1" applyFill="1"/>
    <xf numFmtId="0" fontId="25" fillId="0" borderId="0" xfId="0" applyFont="1"/>
    <xf numFmtId="49" fontId="1" fillId="24" borderId="10" xfId="0" applyNumberFormat="1" applyFont="1" applyFill="1" applyBorder="1" applyAlignment="1">
      <alignment horizontal="center" wrapText="1"/>
    </xf>
    <xf numFmtId="49" fontId="1" fillId="24" borderId="0" xfId="0" applyNumberFormat="1" applyFont="1" applyFill="1" applyBorder="1" applyAlignment="1">
      <alignment horizontal="center"/>
    </xf>
    <xf numFmtId="49" fontId="1" fillId="24" borderId="11" xfId="0" applyNumberFormat="1" applyFont="1" applyFill="1" applyBorder="1" applyAlignment="1">
      <alignment horizontal="center"/>
    </xf>
    <xf numFmtId="0" fontId="3" fillId="0" borderId="0" xfId="0" applyFont="1"/>
    <xf numFmtId="49" fontId="1" fillId="25" borderId="12" xfId="0" applyNumberFormat="1" applyFont="1" applyFill="1" applyBorder="1" applyAlignment="1">
      <alignment horizontal="center"/>
    </xf>
    <xf numFmtId="49" fontId="1" fillId="25" borderId="13" xfId="0" applyNumberFormat="1" applyFont="1" applyFill="1" applyBorder="1" applyAlignment="1">
      <alignment horizontal="center"/>
    </xf>
    <xf numFmtId="49" fontId="1" fillId="25" borderId="14" xfId="0" applyNumberFormat="1" applyFont="1" applyFill="1" applyBorder="1" applyAlignment="1">
      <alignment horizontal="center"/>
    </xf>
    <xf numFmtId="49" fontId="1" fillId="25" borderId="15" xfId="0" applyNumberFormat="1" applyFont="1" applyFill="1" applyBorder="1" applyAlignment="1">
      <alignment horizontal="center"/>
    </xf>
    <xf numFmtId="49" fontId="1" fillId="25" borderId="16" xfId="0" applyNumberFormat="1" applyFont="1" applyFill="1" applyBorder="1" applyAlignment="1">
      <alignment horizontal="center"/>
    </xf>
    <xf numFmtId="49" fontId="1" fillId="25" borderId="17" xfId="0" applyNumberFormat="1" applyFont="1" applyFill="1" applyBorder="1" applyAlignment="1">
      <alignment horizontal="center"/>
    </xf>
    <xf numFmtId="49" fontId="1" fillId="25" borderId="18" xfId="0" applyNumberFormat="1" applyFont="1" applyFill="1" applyBorder="1" applyAlignment="1">
      <alignment horizontal="center"/>
    </xf>
    <xf numFmtId="49" fontId="1" fillId="25" borderId="11" xfId="0" applyNumberFormat="1" applyFont="1" applyFill="1" applyBorder="1" applyAlignment="1">
      <alignment horizontal="center"/>
    </xf>
    <xf numFmtId="49" fontId="1" fillId="24" borderId="19" xfId="0" applyNumberFormat="1" applyFont="1" applyFill="1" applyBorder="1" applyAlignment="1">
      <alignment horizontal="center"/>
    </xf>
    <xf numFmtId="49" fontId="1" fillId="24" borderId="0" xfId="0" applyNumberFormat="1" applyFont="1" applyFill="1" applyAlignment="1">
      <alignment horizontal="right" wrapText="1"/>
    </xf>
    <xf numFmtId="49" fontId="1" fillId="24" borderId="0" xfId="0" applyNumberFormat="1" applyFont="1" applyFill="1" applyAlignment="1">
      <alignment horizontal="right"/>
    </xf>
    <xf numFmtId="49" fontId="1" fillId="24" borderId="0" xfId="0" applyNumberFormat="1" applyFont="1" applyFill="1" applyAlignment="1"/>
    <xf numFmtId="49" fontId="1" fillId="24" borderId="20" xfId="0" applyNumberFormat="1" applyFont="1" applyFill="1" applyBorder="1" applyAlignment="1">
      <alignment horizontal="center"/>
    </xf>
    <xf numFmtId="49" fontId="1" fillId="25" borderId="21" xfId="0" applyNumberFormat="1" applyFont="1" applyFill="1" applyBorder="1" applyAlignment="1">
      <alignment horizontal="center"/>
    </xf>
    <xf numFmtId="49" fontId="1" fillId="25" borderId="22" xfId="0" applyNumberFormat="1" applyFont="1" applyFill="1" applyBorder="1" applyAlignment="1">
      <alignment horizontal="center"/>
    </xf>
    <xf numFmtId="49" fontId="1" fillId="25" borderId="23" xfId="0" applyNumberFormat="1" applyFont="1" applyFill="1" applyBorder="1" applyAlignment="1">
      <alignment horizontal="center"/>
    </xf>
    <xf numFmtId="49" fontId="1" fillId="25" borderId="19" xfId="0" applyNumberFormat="1" applyFont="1" applyFill="1" applyBorder="1" applyAlignment="1">
      <alignment horizontal="right"/>
    </xf>
    <xf numFmtId="49" fontId="1" fillId="25" borderId="24" xfId="0" applyNumberFormat="1" applyFont="1" applyFill="1" applyBorder="1" applyAlignment="1">
      <alignment horizontal="center"/>
    </xf>
    <xf numFmtId="49" fontId="1" fillId="25" borderId="19" xfId="0" applyNumberFormat="1" applyFont="1" applyFill="1" applyBorder="1" applyAlignment="1"/>
    <xf numFmtId="49" fontId="1" fillId="25" borderId="25" xfId="0" applyNumberFormat="1" applyFont="1" applyFill="1" applyBorder="1" applyAlignment="1">
      <alignment horizontal="center"/>
    </xf>
    <xf numFmtId="49" fontId="1" fillId="25" borderId="26" xfId="0" applyNumberFormat="1" applyFont="1" applyFill="1" applyBorder="1" applyAlignment="1">
      <alignment horizontal="center"/>
    </xf>
    <xf numFmtId="49" fontId="1" fillId="25" borderId="27" xfId="0" applyNumberFormat="1" applyFont="1" applyFill="1" applyBorder="1" applyAlignment="1">
      <alignment horizontal="center"/>
    </xf>
    <xf numFmtId="49" fontId="1" fillId="24" borderId="0" xfId="0" applyNumberFormat="1" applyFont="1" applyFill="1" applyBorder="1" applyAlignment="1"/>
    <xf numFmtId="49" fontId="1" fillId="25" borderId="28" xfId="0" applyNumberFormat="1" applyFont="1" applyFill="1" applyBorder="1" applyAlignment="1">
      <alignment horizontal="center"/>
    </xf>
    <xf numFmtId="49" fontId="1" fillId="25" borderId="29" xfId="0" applyNumberFormat="1" applyFont="1" applyFill="1" applyBorder="1" applyAlignment="1">
      <alignment horizontal="right"/>
    </xf>
    <xf numFmtId="49" fontId="1" fillId="24" borderId="30" xfId="0" applyNumberFormat="1" applyFont="1" applyFill="1" applyBorder="1" applyAlignment="1">
      <alignment horizontal="center"/>
    </xf>
    <xf numFmtId="49" fontId="1" fillId="25" borderId="31" xfId="0" applyNumberFormat="1" applyFont="1" applyFill="1" applyBorder="1" applyAlignment="1">
      <alignment horizontal="center"/>
    </xf>
    <xf numFmtId="49" fontId="1" fillId="25" borderId="32" xfId="0" applyNumberFormat="1" applyFont="1" applyFill="1" applyBorder="1" applyAlignment="1">
      <alignment horizontal="right"/>
    </xf>
    <xf numFmtId="49" fontId="1" fillId="25" borderId="33" xfId="0" applyNumberFormat="1" applyFont="1" applyFill="1" applyBorder="1" applyAlignment="1">
      <alignment horizontal="center"/>
    </xf>
    <xf numFmtId="49" fontId="1" fillId="25" borderId="34" xfId="0" applyNumberFormat="1" applyFont="1" applyFill="1" applyBorder="1" applyAlignment="1">
      <alignment horizontal="center"/>
    </xf>
    <xf numFmtId="49" fontId="1" fillId="25" borderId="35" xfId="0" applyNumberFormat="1" applyFont="1" applyFill="1" applyBorder="1" applyAlignment="1">
      <alignment horizontal="center"/>
    </xf>
    <xf numFmtId="49" fontId="1" fillId="25" borderId="36" xfId="0" applyNumberFormat="1" applyFont="1" applyFill="1" applyBorder="1" applyAlignment="1">
      <alignment horizontal="center"/>
    </xf>
    <xf numFmtId="49" fontId="1" fillId="25" borderId="29" xfId="0" applyNumberFormat="1" applyFont="1" applyFill="1" applyBorder="1" applyAlignment="1">
      <alignment horizontal="center"/>
    </xf>
    <xf numFmtId="49" fontId="1" fillId="25" borderId="37" xfId="0" applyNumberFormat="1" applyFont="1" applyFill="1" applyBorder="1" applyAlignment="1">
      <alignment horizontal="center"/>
    </xf>
    <xf numFmtId="49" fontId="1" fillId="25" borderId="38" xfId="0" applyNumberFormat="1" applyFont="1" applyFill="1" applyBorder="1" applyAlignment="1">
      <alignment horizontal="center"/>
    </xf>
    <xf numFmtId="49" fontId="1" fillId="25" borderId="39" xfId="0" applyNumberFormat="1" applyFont="1" applyFill="1" applyBorder="1" applyAlignment="1">
      <alignment horizontal="center"/>
    </xf>
    <xf numFmtId="49" fontId="1" fillId="25" borderId="40" xfId="0" applyNumberFormat="1" applyFont="1" applyFill="1" applyBorder="1" applyAlignment="1">
      <alignment horizontal="center"/>
    </xf>
    <xf numFmtId="49" fontId="1" fillId="25" borderId="41" xfId="0" applyNumberFormat="1" applyFont="1" applyFill="1" applyBorder="1" applyAlignment="1">
      <alignment horizontal="center"/>
    </xf>
    <xf numFmtId="49" fontId="1" fillId="25" borderId="42" xfId="0" applyNumberFormat="1" applyFont="1" applyFill="1" applyBorder="1" applyAlignment="1">
      <alignment horizontal="center"/>
    </xf>
    <xf numFmtId="49" fontId="1" fillId="25" borderId="43" xfId="0" applyNumberFormat="1" applyFont="1" applyFill="1" applyBorder="1" applyAlignment="1">
      <alignment horizontal="center"/>
    </xf>
    <xf numFmtId="49" fontId="1" fillId="0" borderId="0" xfId="0" applyNumberFormat="1" applyFont="1" applyAlignment="1">
      <alignment wrapText="1"/>
    </xf>
    <xf numFmtId="49" fontId="1" fillId="0" borderId="0" xfId="0" applyNumberFormat="1" applyFont="1" applyAlignment="1">
      <alignment horizontal="left" wrapText="1"/>
    </xf>
    <xf numFmtId="49" fontId="3" fillId="24" borderId="0" xfId="0" applyNumberFormat="1" applyFont="1" applyFill="1" applyAlignment="1"/>
    <xf numFmtId="49" fontId="25" fillId="0" borderId="0" xfId="0" applyNumberFormat="1" applyFont="1" applyAlignment="1"/>
    <xf numFmtId="49" fontId="0" fillId="0" borderId="0" xfId="0" applyNumberFormat="1" applyAlignment="1"/>
    <xf numFmtId="49" fontId="1" fillId="24" borderId="0" xfId="0" applyNumberFormat="1" applyFont="1" applyFill="1" applyBorder="1" applyAlignment="1">
      <alignment horizontal="right"/>
    </xf>
    <xf numFmtId="49" fontId="1" fillId="25" borderId="17" xfId="0" applyNumberFormat="1" applyFont="1" applyFill="1" applyBorder="1" applyAlignment="1"/>
    <xf numFmtId="49" fontId="1" fillId="25" borderId="27" xfId="0" applyNumberFormat="1" applyFont="1" applyFill="1" applyBorder="1" applyAlignment="1"/>
    <xf numFmtId="49" fontId="7" fillId="24" borderId="35" xfId="0" applyNumberFormat="1" applyFont="1" applyFill="1" applyBorder="1" applyAlignment="1">
      <alignment horizontal="left" wrapText="1"/>
    </xf>
    <xf numFmtId="49" fontId="7" fillId="24" borderId="0" xfId="0" applyNumberFormat="1" applyFont="1" applyFill="1" applyBorder="1" applyAlignment="1">
      <alignment horizontal="left" wrapText="1"/>
    </xf>
    <xf numFmtId="49" fontId="1" fillId="24" borderId="35" xfId="0" applyNumberFormat="1" applyFont="1" applyFill="1" applyBorder="1" applyAlignment="1">
      <alignment horizontal="right" wrapText="1"/>
    </xf>
    <xf numFmtId="49" fontId="1" fillId="25" borderId="37" xfId="0" applyNumberFormat="1" applyFont="1" applyFill="1" applyBorder="1" applyAlignment="1"/>
    <xf numFmtId="49" fontId="3" fillId="0" borderId="0" xfId="0" applyNumberFormat="1" applyFont="1" applyAlignment="1"/>
    <xf numFmtId="164" fontId="1" fillId="26" borderId="41" xfId="0" applyNumberFormat="1" applyFont="1" applyFill="1" applyBorder="1" applyAlignment="1">
      <alignment horizontal="right"/>
    </xf>
    <xf numFmtId="164" fontId="1" fillId="26" borderId="26" xfId="0" applyNumberFormat="1" applyFont="1" applyFill="1" applyBorder="1" applyAlignment="1">
      <alignment horizontal="right"/>
    </xf>
    <xf numFmtId="164" fontId="1" fillId="27" borderId="41" xfId="0" applyNumberFormat="1" applyFont="1" applyFill="1" applyBorder="1" applyAlignment="1">
      <alignment horizontal="right"/>
    </xf>
    <xf numFmtId="164" fontId="1" fillId="26" borderId="29" xfId="0" applyNumberFormat="1" applyFont="1" applyFill="1" applyBorder="1" applyAlignment="1">
      <alignment horizontal="right"/>
    </xf>
    <xf numFmtId="164" fontId="1" fillId="28" borderId="44" xfId="0" applyNumberFormat="1" applyFont="1" applyFill="1" applyBorder="1" applyAlignment="1">
      <alignment horizontal="right"/>
    </xf>
    <xf numFmtId="164" fontId="1" fillId="27" borderId="26" xfId="0" applyNumberFormat="1" applyFont="1" applyFill="1" applyBorder="1" applyAlignment="1">
      <alignment horizontal="right"/>
    </xf>
    <xf numFmtId="164" fontId="1" fillId="28" borderId="45" xfId="0" applyNumberFormat="1" applyFont="1" applyFill="1" applyBorder="1" applyAlignment="1">
      <alignment horizontal="right"/>
    </xf>
    <xf numFmtId="164" fontId="1" fillId="27" borderId="46" xfId="0" applyNumberFormat="1" applyFont="1" applyFill="1" applyBorder="1" applyAlignment="1">
      <alignment horizontal="right"/>
    </xf>
    <xf numFmtId="164" fontId="1" fillId="26" borderId="46" xfId="0" applyNumberFormat="1" applyFont="1" applyFill="1" applyBorder="1" applyAlignment="1">
      <alignment horizontal="right"/>
    </xf>
    <xf numFmtId="164" fontId="1" fillId="26" borderId="47" xfId="0" applyNumberFormat="1" applyFont="1" applyFill="1" applyBorder="1" applyAlignment="1">
      <alignment horizontal="right"/>
    </xf>
    <xf numFmtId="164" fontId="1" fillId="27" borderId="45" xfId="0" applyNumberFormat="1" applyFont="1" applyFill="1" applyBorder="1" applyAlignment="1">
      <alignment horizontal="right"/>
    </xf>
    <xf numFmtId="164" fontId="1" fillId="26" borderId="48" xfId="0" applyNumberFormat="1" applyFont="1" applyFill="1" applyBorder="1" applyAlignment="1">
      <alignment horizontal="right"/>
    </xf>
    <xf numFmtId="164" fontId="1" fillId="27" borderId="47" xfId="0" applyNumberFormat="1" applyFont="1" applyFill="1" applyBorder="1" applyAlignment="1">
      <alignment horizontal="right"/>
    </xf>
    <xf numFmtId="164" fontId="1" fillId="28" borderId="21" xfId="0" applyNumberFormat="1" applyFont="1" applyFill="1" applyBorder="1" applyAlignment="1">
      <alignment horizontal="right"/>
    </xf>
    <xf numFmtId="164" fontId="1" fillId="28" borderId="49" xfId="0" applyNumberFormat="1" applyFont="1" applyFill="1" applyBorder="1" applyAlignment="1">
      <alignment horizontal="right"/>
    </xf>
    <xf numFmtId="164" fontId="3" fillId="24" borderId="50" xfId="0" applyNumberFormat="1" applyFont="1" applyFill="1" applyBorder="1" applyAlignment="1">
      <alignment horizontal="right"/>
    </xf>
    <xf numFmtId="49" fontId="5" fillId="24" borderId="19" xfId="0" applyNumberFormat="1" applyFont="1" applyFill="1" applyBorder="1" applyAlignment="1">
      <alignment horizontal="center" vertical="center" wrapText="1"/>
    </xf>
    <xf numFmtId="49" fontId="5" fillId="24" borderId="30" xfId="0" applyNumberFormat="1" applyFont="1" applyFill="1" applyBorder="1" applyAlignment="1">
      <alignment horizontal="center" vertical="center"/>
    </xf>
    <xf numFmtId="49" fontId="5" fillId="24" borderId="51" xfId="0" applyNumberFormat="1" applyFont="1" applyFill="1" applyBorder="1" applyAlignment="1">
      <alignment horizontal="center" vertical="center"/>
    </xf>
    <xf numFmtId="49" fontId="5" fillId="24" borderId="41" xfId="0" applyNumberFormat="1" applyFont="1" applyFill="1" applyBorder="1" applyAlignment="1">
      <alignment horizontal="center" vertical="center" wrapText="1"/>
    </xf>
    <xf numFmtId="49" fontId="5" fillId="24" borderId="52" xfId="0" applyNumberFormat="1" applyFont="1" applyFill="1" applyBorder="1" applyAlignment="1">
      <alignment horizontal="center" vertical="center" wrapText="1"/>
    </xf>
    <xf numFmtId="49" fontId="5" fillId="24" borderId="40" xfId="0" applyNumberFormat="1" applyFont="1" applyFill="1" applyBorder="1" applyAlignment="1">
      <alignment horizontal="center" vertical="center" wrapText="1"/>
    </xf>
    <xf numFmtId="49" fontId="5" fillId="24" borderId="19" xfId="0" applyNumberFormat="1" applyFont="1" applyFill="1" applyBorder="1" applyAlignment="1">
      <alignment horizontal="center" vertical="center"/>
    </xf>
    <xf numFmtId="49" fontId="5" fillId="24" borderId="36" xfId="0" applyNumberFormat="1" applyFont="1" applyFill="1" applyBorder="1" applyAlignment="1">
      <alignment horizontal="center" vertical="center"/>
    </xf>
    <xf numFmtId="49" fontId="1" fillId="24" borderId="53" xfId="0" applyNumberFormat="1" applyFont="1" applyFill="1" applyBorder="1" applyAlignment="1" applyProtection="1">
      <alignment horizontal="center"/>
      <protection locked="0"/>
    </xf>
    <xf numFmtId="164" fontId="1" fillId="25" borderId="26" xfId="0" applyNumberFormat="1" applyFont="1" applyFill="1" applyBorder="1" applyAlignment="1">
      <alignment horizontal="right"/>
    </xf>
    <xf numFmtId="164" fontId="1" fillId="25" borderId="54" xfId="0" applyNumberFormat="1" applyFont="1" applyFill="1" applyBorder="1" applyAlignment="1">
      <alignment horizontal="right"/>
    </xf>
    <xf numFmtId="164" fontId="1" fillId="24" borderId="26" xfId="0" applyNumberFormat="1" applyFont="1" applyFill="1" applyBorder="1" applyAlignment="1" applyProtection="1">
      <alignment horizontal="right"/>
      <protection locked="0"/>
    </xf>
    <xf numFmtId="164" fontId="1" fillId="24" borderId="41" xfId="0" applyNumberFormat="1" applyFont="1" applyFill="1" applyBorder="1" applyAlignment="1" applyProtection="1">
      <alignment horizontal="right"/>
      <protection locked="0"/>
    </xf>
    <xf numFmtId="164" fontId="1" fillId="24" borderId="29" xfId="0" applyNumberFormat="1" applyFont="1" applyFill="1" applyBorder="1" applyAlignment="1" applyProtection="1">
      <alignment horizontal="right"/>
      <protection locked="0"/>
    </xf>
    <xf numFmtId="164" fontId="1" fillId="24" borderId="37" xfId="0" applyNumberFormat="1" applyFont="1" applyFill="1" applyBorder="1" applyAlignment="1" applyProtection="1">
      <alignment horizontal="right"/>
      <protection locked="0"/>
    </xf>
    <xf numFmtId="164" fontId="1" fillId="24" borderId="55" xfId="0" applyNumberFormat="1" applyFont="1" applyFill="1" applyBorder="1" applyAlignment="1" applyProtection="1">
      <alignment horizontal="right"/>
      <protection locked="0"/>
    </xf>
    <xf numFmtId="164" fontId="1" fillId="24" borderId="54" xfId="0" applyNumberFormat="1" applyFont="1" applyFill="1" applyBorder="1" applyAlignment="1" applyProtection="1">
      <alignment horizontal="right"/>
      <protection locked="0"/>
    </xf>
    <xf numFmtId="164" fontId="1" fillId="24" borderId="30" xfId="0" applyNumberFormat="1" applyFont="1" applyFill="1" applyBorder="1" applyAlignment="1" applyProtection="1">
      <alignment horizontal="right"/>
      <protection locked="0"/>
    </xf>
    <xf numFmtId="164" fontId="1" fillId="24" borderId="56" xfId="0" applyNumberFormat="1" applyFont="1" applyFill="1" applyBorder="1" applyAlignment="1" applyProtection="1">
      <alignment horizontal="right"/>
      <protection locked="0"/>
    </xf>
    <xf numFmtId="164" fontId="1" fillId="24" borderId="46" xfId="0" applyNumberFormat="1" applyFont="1" applyFill="1" applyBorder="1" applyAlignment="1" applyProtection="1">
      <alignment horizontal="right"/>
      <protection locked="0"/>
    </xf>
    <xf numFmtId="164" fontId="1" fillId="24" borderId="51" xfId="0" applyNumberFormat="1" applyFont="1" applyFill="1" applyBorder="1" applyAlignment="1" applyProtection="1">
      <alignment horizontal="right"/>
      <protection locked="0"/>
    </xf>
    <xf numFmtId="49" fontId="1" fillId="25" borderId="44" xfId="0" applyNumberFormat="1" applyFont="1" applyFill="1" applyBorder="1" applyAlignment="1">
      <alignment horizontal="center"/>
    </xf>
    <xf numFmtId="49" fontId="25" fillId="0" borderId="30" xfId="0" applyNumberFormat="1" applyFont="1" applyBorder="1" applyAlignment="1"/>
    <xf numFmtId="0" fontId="26" fillId="0" borderId="0" xfId="0" applyFont="1"/>
    <xf numFmtId="49" fontId="1" fillId="24" borderId="13" xfId="0" applyNumberFormat="1" applyFont="1" applyFill="1" applyBorder="1" applyAlignment="1" applyProtection="1">
      <alignment horizontal="center"/>
      <protection locked="0"/>
    </xf>
    <xf numFmtId="49" fontId="26" fillId="0" borderId="41" xfId="0" applyNumberFormat="1" applyFont="1" applyBorder="1" applyAlignment="1" applyProtection="1">
      <alignment horizontal="center"/>
      <protection locked="0"/>
    </xf>
    <xf numFmtId="164" fontId="1" fillId="24" borderId="47" xfId="0" applyNumberFormat="1" applyFont="1" applyFill="1" applyBorder="1" applyAlignment="1" applyProtection="1">
      <alignment horizontal="right"/>
      <protection locked="0"/>
    </xf>
    <xf numFmtId="164" fontId="1" fillId="26" borderId="44" xfId="0" applyNumberFormat="1" applyFont="1" applyFill="1" applyBorder="1" applyAlignment="1">
      <alignment horizontal="right"/>
    </xf>
    <xf numFmtId="164" fontId="1" fillId="26" borderId="45" xfId="0" applyNumberFormat="1" applyFont="1" applyFill="1" applyBorder="1" applyAlignment="1">
      <alignment horizontal="right"/>
    </xf>
    <xf numFmtId="164" fontId="1" fillId="0" borderId="41" xfId="0" applyNumberFormat="1" applyFont="1" applyFill="1" applyBorder="1" applyAlignment="1" applyProtection="1">
      <alignment horizontal="right"/>
      <protection locked="0"/>
    </xf>
    <xf numFmtId="14" fontId="1" fillId="24" borderId="53" xfId="0" applyNumberFormat="1" applyFont="1" applyFill="1" applyBorder="1" applyAlignment="1" applyProtection="1">
      <alignment horizontal="center"/>
      <protection locked="0"/>
    </xf>
    <xf numFmtId="49" fontId="25" fillId="0" borderId="0" xfId="0" applyNumberFormat="1" applyFont="1"/>
    <xf numFmtId="49" fontId="0" fillId="0" borderId="0" xfId="0" applyNumberFormat="1"/>
    <xf numFmtId="0" fontId="28" fillId="0" borderId="0" xfId="0" applyFont="1"/>
    <xf numFmtId="49" fontId="1" fillId="0" borderId="0" xfId="53" applyNumberFormat="1" applyFont="1"/>
    <xf numFmtId="0" fontId="25" fillId="0" borderId="0" xfId="0" applyFont="1" applyBorder="1"/>
    <xf numFmtId="49" fontId="1" fillId="25" borderId="32" xfId="0" applyNumberFormat="1" applyFont="1" applyFill="1" applyBorder="1" applyAlignment="1"/>
    <xf numFmtId="49" fontId="1" fillId="25" borderId="57" xfId="0" applyNumberFormat="1" applyFont="1" applyFill="1" applyBorder="1" applyAlignment="1">
      <alignment horizontal="center"/>
    </xf>
    <xf numFmtId="164" fontId="1" fillId="25" borderId="51" xfId="0" applyNumberFormat="1" applyFont="1" applyFill="1" applyBorder="1" applyAlignment="1">
      <alignment horizontal="right"/>
    </xf>
    <xf numFmtId="164" fontId="1" fillId="25" borderId="58" xfId="0" applyNumberFormat="1" applyFont="1" applyFill="1" applyBorder="1" applyAlignment="1">
      <alignment horizontal="right"/>
    </xf>
    <xf numFmtId="49" fontId="1" fillId="25" borderId="59" xfId="0" applyNumberFormat="1" applyFont="1" applyFill="1" applyBorder="1" applyAlignment="1">
      <alignment horizontal="center"/>
    </xf>
    <xf numFmtId="164" fontId="1" fillId="0" borderId="47" xfId="0" applyNumberFormat="1" applyFont="1" applyFill="1" applyBorder="1" applyAlignment="1" applyProtection="1">
      <alignment horizontal="right"/>
      <protection locked="0"/>
    </xf>
    <xf numFmtId="49" fontId="1" fillId="25" borderId="26" xfId="0" applyNumberFormat="1" applyFont="1" applyFill="1" applyBorder="1" applyAlignment="1">
      <alignment horizontal="right"/>
    </xf>
    <xf numFmtId="49" fontId="1" fillId="25" borderId="54" xfId="0" applyNumberFormat="1" applyFont="1" applyFill="1" applyBorder="1" applyAlignment="1">
      <alignment horizontal="right"/>
    </xf>
    <xf numFmtId="164" fontId="1" fillId="27" borderId="44" xfId="0" applyNumberFormat="1" applyFont="1" applyFill="1" applyBorder="1" applyAlignment="1">
      <alignment horizontal="right"/>
    </xf>
    <xf numFmtId="164" fontId="1" fillId="24" borderId="58" xfId="0" applyNumberFormat="1" applyFont="1" applyFill="1" applyBorder="1" applyAlignment="1" applyProtection="1">
      <alignment horizontal="right"/>
      <protection locked="0"/>
    </xf>
    <xf numFmtId="164" fontId="1" fillId="26" borderId="44" xfId="0" applyNumberFormat="1" applyFont="1" applyFill="1" applyBorder="1" applyAlignment="1" applyProtection="1">
      <alignment horizontal="right"/>
    </xf>
    <xf numFmtId="164" fontId="1" fillId="26" borderId="45" xfId="0" applyNumberFormat="1" applyFont="1" applyFill="1" applyBorder="1" applyAlignment="1" applyProtection="1">
      <alignment horizontal="right"/>
    </xf>
    <xf numFmtId="49" fontId="1" fillId="25" borderId="47" xfId="0" applyNumberFormat="1" applyFont="1" applyFill="1" applyBorder="1" applyAlignment="1"/>
    <xf numFmtId="49" fontId="1" fillId="25" borderId="50" xfId="0" applyNumberFormat="1" applyFont="1" applyFill="1" applyBorder="1" applyAlignment="1"/>
    <xf numFmtId="164" fontId="1" fillId="0" borderId="45" xfId="0" applyNumberFormat="1" applyFont="1" applyFill="1" applyBorder="1" applyAlignment="1" applyProtection="1">
      <alignment horizontal="right"/>
      <protection locked="0"/>
    </xf>
    <xf numFmtId="49" fontId="1" fillId="25" borderId="60" xfId="0" applyNumberFormat="1" applyFont="1" applyFill="1" applyBorder="1" applyAlignment="1"/>
    <xf numFmtId="49" fontId="1" fillId="25" borderId="46" xfId="0" applyNumberFormat="1" applyFont="1" applyFill="1" applyBorder="1" applyAlignment="1"/>
    <xf numFmtId="49" fontId="35" fillId="24" borderId="0" xfId="0" applyNumberFormat="1" applyFont="1" applyFill="1" applyBorder="1" applyAlignment="1">
      <alignment horizontal="left" vertical="top" wrapText="1"/>
    </xf>
    <xf numFmtId="49" fontId="36" fillId="0" borderId="0" xfId="56" applyNumberFormat="1" applyFont="1" applyAlignment="1">
      <alignment horizontal="left"/>
    </xf>
    <xf numFmtId="49" fontId="36" fillId="0" borderId="0" xfId="56" applyNumberFormat="1" applyFont="1" applyAlignment="1">
      <alignment horizontal="left" vertical="top"/>
    </xf>
    <xf numFmtId="49" fontId="1" fillId="24" borderId="41" xfId="0" applyNumberFormat="1" applyFont="1" applyFill="1" applyBorder="1" applyAlignment="1" applyProtection="1">
      <alignment horizontal="center"/>
      <protection locked="0"/>
    </xf>
    <xf numFmtId="49" fontId="1" fillId="24" borderId="40" xfId="0" applyNumberFormat="1" applyFont="1" applyFill="1" applyBorder="1" applyAlignment="1" applyProtection="1">
      <alignment horizontal="left" wrapText="1"/>
      <protection locked="0"/>
    </xf>
    <xf numFmtId="49" fontId="1" fillId="24" borderId="55" xfId="0" applyNumberFormat="1" applyFont="1" applyFill="1" applyBorder="1" applyAlignment="1" applyProtection="1">
      <alignment horizontal="left" wrapText="1"/>
      <protection locked="0"/>
    </xf>
    <xf numFmtId="49" fontId="1" fillId="24" borderId="41" xfId="0" applyNumberFormat="1" applyFont="1" applyFill="1" applyBorder="1" applyAlignment="1" applyProtection="1">
      <alignment horizontal="center"/>
      <protection locked="0"/>
    </xf>
    <xf numFmtId="49" fontId="1" fillId="24" borderId="0" xfId="0" applyNumberFormat="1" applyFont="1" applyFill="1" applyBorder="1" applyAlignment="1">
      <alignment horizontal="center"/>
    </xf>
    <xf numFmtId="49" fontId="1" fillId="24" borderId="35" xfId="0" applyNumberFormat="1" applyFont="1" applyFill="1" applyBorder="1" applyAlignment="1" applyProtection="1">
      <alignment horizontal="center" wrapText="1"/>
      <protection locked="0"/>
    </xf>
    <xf numFmtId="49" fontId="1" fillId="24" borderId="40" xfId="0" applyNumberFormat="1" applyFont="1" applyFill="1" applyBorder="1" applyAlignment="1" applyProtection="1">
      <alignment horizontal="center" wrapText="1"/>
      <protection locked="0"/>
    </xf>
    <xf numFmtId="49" fontId="7" fillId="25" borderId="40" xfId="0" applyNumberFormat="1" applyFont="1" applyFill="1" applyBorder="1" applyAlignment="1">
      <alignment horizontal="left" wrapText="1" indent="2"/>
    </xf>
    <xf numFmtId="49" fontId="7" fillId="25" borderId="55" xfId="0" applyNumberFormat="1" applyFont="1" applyFill="1" applyBorder="1" applyAlignment="1">
      <alignment horizontal="left" wrapText="1" indent="2"/>
    </xf>
    <xf numFmtId="49" fontId="7" fillId="25" borderId="35" xfId="0" applyNumberFormat="1" applyFont="1" applyFill="1" applyBorder="1" applyAlignment="1">
      <alignment horizontal="left" wrapText="1" indent="2"/>
    </xf>
    <xf numFmtId="49" fontId="7" fillId="25" borderId="54" xfId="0" applyNumberFormat="1" applyFont="1" applyFill="1" applyBorder="1" applyAlignment="1">
      <alignment horizontal="left" wrapText="1" indent="2"/>
    </xf>
    <xf numFmtId="49" fontId="6" fillId="25" borderId="40" xfId="0" applyNumberFormat="1" applyFont="1" applyFill="1" applyBorder="1" applyAlignment="1">
      <alignment horizontal="left" wrapText="1"/>
    </xf>
    <xf numFmtId="49" fontId="6" fillId="25" borderId="55" xfId="0" applyNumberFormat="1" applyFont="1" applyFill="1" applyBorder="1" applyAlignment="1">
      <alignment horizontal="left" wrapText="1"/>
    </xf>
    <xf numFmtId="49" fontId="6" fillId="25" borderId="35" xfId="0" applyNumberFormat="1" applyFont="1" applyFill="1" applyBorder="1" applyAlignment="1">
      <alignment horizontal="left" wrapText="1"/>
    </xf>
    <xf numFmtId="49" fontId="6" fillId="25" borderId="54" xfId="0" applyNumberFormat="1" applyFont="1" applyFill="1" applyBorder="1" applyAlignment="1">
      <alignment horizontal="left" wrapText="1"/>
    </xf>
    <xf numFmtId="49" fontId="2" fillId="24" borderId="0" xfId="0" applyNumberFormat="1" applyFont="1" applyFill="1" applyBorder="1" applyAlignment="1">
      <alignment horizontal="center"/>
    </xf>
    <xf numFmtId="49" fontId="3" fillId="24" borderId="0" xfId="0" applyNumberFormat="1" applyFont="1" applyFill="1" applyAlignment="1">
      <alignment horizontal="center"/>
    </xf>
    <xf numFmtId="49" fontId="3" fillId="24" borderId="25" xfId="0" applyNumberFormat="1" applyFont="1" applyFill="1" applyBorder="1" applyAlignment="1">
      <alignment horizontal="center"/>
    </xf>
    <xf numFmtId="49" fontId="2" fillId="24" borderId="0" xfId="0" applyNumberFormat="1" applyFont="1" applyFill="1" applyAlignment="1">
      <alignment horizontal="center"/>
    </xf>
    <xf numFmtId="49" fontId="1" fillId="24" borderId="0" xfId="0" applyNumberFormat="1" applyFont="1" applyFill="1" applyAlignment="1">
      <alignment horizontal="left" wrapText="1"/>
    </xf>
    <xf numFmtId="49" fontId="1" fillId="24" borderId="0" xfId="0" applyNumberFormat="1" applyFont="1" applyFill="1" applyAlignment="1">
      <alignment horizontal="left"/>
    </xf>
    <xf numFmtId="49" fontId="1" fillId="24" borderId="0" xfId="0" applyNumberFormat="1" applyFont="1" applyFill="1" applyAlignment="1">
      <alignment horizontal="center"/>
    </xf>
    <xf numFmtId="49" fontId="5" fillId="24" borderId="19" xfId="0" applyNumberFormat="1" applyFont="1" applyFill="1" applyBorder="1" applyAlignment="1">
      <alignment horizontal="center" vertical="center" wrapText="1"/>
    </xf>
    <xf numFmtId="49" fontId="27" fillId="0" borderId="26" xfId="0" applyNumberFormat="1" applyFont="1" applyBorder="1" applyAlignment="1">
      <alignment horizontal="center" vertical="center" wrapText="1"/>
    </xf>
    <xf numFmtId="49" fontId="2" fillId="24" borderId="76" xfId="0" applyNumberFormat="1" applyFont="1" applyFill="1" applyBorder="1" applyAlignment="1">
      <alignment horizontal="center"/>
    </xf>
    <xf numFmtId="49" fontId="4" fillId="24" borderId="0" xfId="0" applyNumberFormat="1" applyFont="1" applyFill="1" applyBorder="1" applyAlignment="1">
      <alignment horizontal="center"/>
    </xf>
    <xf numFmtId="49" fontId="1" fillId="25" borderId="72" xfId="0" applyNumberFormat="1" applyFont="1" applyFill="1" applyBorder="1" applyAlignment="1">
      <alignment horizontal="left" wrapText="1" indent="1"/>
    </xf>
    <xf numFmtId="49" fontId="1" fillId="25" borderId="32" xfId="0" applyNumberFormat="1" applyFont="1" applyFill="1" applyBorder="1" applyAlignment="1">
      <alignment horizontal="left" wrapText="1" indent="1"/>
    </xf>
    <xf numFmtId="49" fontId="1" fillId="24" borderId="35" xfId="0" applyNumberFormat="1" applyFont="1" applyFill="1" applyBorder="1" applyAlignment="1" applyProtection="1">
      <alignment horizontal="center"/>
      <protection locked="0"/>
    </xf>
    <xf numFmtId="49" fontId="5" fillId="24" borderId="40" xfId="0" applyNumberFormat="1" applyFont="1" applyFill="1" applyBorder="1" applyAlignment="1">
      <alignment horizontal="center" vertical="center"/>
    </xf>
    <xf numFmtId="49" fontId="5" fillId="24" borderId="22" xfId="0" applyNumberFormat="1" applyFont="1" applyFill="1" applyBorder="1" applyAlignment="1">
      <alignment horizontal="center" vertical="center"/>
    </xf>
    <xf numFmtId="49" fontId="7" fillId="25" borderId="72" xfId="0" applyNumberFormat="1" applyFont="1" applyFill="1" applyBorder="1" applyAlignment="1">
      <alignment horizontal="left" wrapText="1" indent="2"/>
    </xf>
    <xf numFmtId="49" fontId="7" fillId="25" borderId="32" xfId="0" applyNumberFormat="1" applyFont="1" applyFill="1" applyBorder="1" applyAlignment="1">
      <alignment horizontal="left" wrapText="1" indent="2"/>
    </xf>
    <xf numFmtId="49" fontId="5" fillId="24" borderId="74" xfId="0" applyNumberFormat="1" applyFont="1" applyFill="1" applyBorder="1" applyAlignment="1">
      <alignment horizontal="center" vertical="center"/>
    </xf>
    <xf numFmtId="49" fontId="5" fillId="24" borderId="75" xfId="0" applyNumberFormat="1" applyFont="1" applyFill="1" applyBorder="1" applyAlignment="1">
      <alignment horizontal="center" vertical="center"/>
    </xf>
    <xf numFmtId="49" fontId="5" fillId="25" borderId="35" xfId="0" applyNumberFormat="1" applyFont="1" applyFill="1" applyBorder="1" applyAlignment="1">
      <alignment horizontal="center" wrapText="1"/>
    </xf>
    <xf numFmtId="49" fontId="5" fillId="25" borderId="54" xfId="0" applyNumberFormat="1" applyFont="1" applyFill="1" applyBorder="1" applyAlignment="1">
      <alignment horizontal="center" wrapText="1"/>
    </xf>
    <xf numFmtId="49" fontId="1" fillId="25" borderId="35" xfId="0" applyNumberFormat="1" applyFont="1" applyFill="1" applyBorder="1" applyAlignment="1">
      <alignment horizontal="left" wrapText="1" indent="1"/>
    </xf>
    <xf numFmtId="49" fontId="1" fillId="25" borderId="54" xfId="0" applyNumberFormat="1" applyFont="1" applyFill="1" applyBorder="1" applyAlignment="1">
      <alignment horizontal="left" wrapText="1" indent="1"/>
    </xf>
    <xf numFmtId="49" fontId="1" fillId="25" borderId="40" xfId="0" applyNumberFormat="1" applyFont="1" applyFill="1" applyBorder="1" applyAlignment="1">
      <alignment horizontal="left" wrapText="1" indent="1"/>
    </xf>
    <xf numFmtId="49" fontId="1" fillId="25" borderId="55" xfId="0" applyNumberFormat="1" applyFont="1" applyFill="1" applyBorder="1" applyAlignment="1">
      <alignment horizontal="left" wrapText="1" indent="1"/>
    </xf>
    <xf numFmtId="49" fontId="7" fillId="24" borderId="0" xfId="0" applyNumberFormat="1" applyFont="1" applyFill="1" applyBorder="1" applyAlignment="1">
      <alignment horizontal="center" wrapText="1"/>
    </xf>
    <xf numFmtId="49" fontId="7" fillId="25" borderId="72" xfId="0" applyNumberFormat="1" applyFont="1" applyFill="1" applyBorder="1" applyAlignment="1">
      <alignment horizontal="left" indent="2"/>
    </xf>
    <xf numFmtId="49" fontId="7" fillId="25" borderId="32" xfId="0" applyNumberFormat="1" applyFont="1" applyFill="1" applyBorder="1" applyAlignment="1">
      <alignment horizontal="left" indent="2"/>
    </xf>
    <xf numFmtId="49" fontId="5" fillId="25" borderId="40" xfId="0" applyNumberFormat="1" applyFont="1" applyFill="1" applyBorder="1" applyAlignment="1">
      <alignment horizontal="center"/>
    </xf>
    <xf numFmtId="49" fontId="5" fillId="25" borderId="55" xfId="0" applyNumberFormat="1" applyFont="1" applyFill="1" applyBorder="1" applyAlignment="1">
      <alignment horizontal="center"/>
    </xf>
    <xf numFmtId="49" fontId="5" fillId="25" borderId="35" xfId="0" applyNumberFormat="1" applyFont="1" applyFill="1" applyBorder="1" applyAlignment="1">
      <alignment horizontal="left" wrapText="1"/>
    </xf>
    <xf numFmtId="49" fontId="5" fillId="25" borderId="54" xfId="0" applyNumberFormat="1" applyFont="1" applyFill="1" applyBorder="1" applyAlignment="1">
      <alignment horizontal="left" wrapText="1"/>
    </xf>
    <xf numFmtId="49" fontId="5" fillId="24" borderId="26" xfId="0" applyNumberFormat="1" applyFont="1" applyFill="1" applyBorder="1" applyAlignment="1">
      <alignment horizontal="center" vertical="center" wrapText="1"/>
    </xf>
    <xf numFmtId="49" fontId="5" fillId="24" borderId="23" xfId="0" applyNumberFormat="1" applyFont="1" applyFill="1" applyBorder="1" applyAlignment="1">
      <alignment horizontal="center" vertical="center" wrapText="1"/>
    </xf>
    <xf numFmtId="49" fontId="5" fillId="24" borderId="72" xfId="0" applyNumberFormat="1" applyFont="1" applyFill="1" applyBorder="1" applyAlignment="1">
      <alignment horizontal="center" vertical="center" wrapText="1"/>
    </xf>
    <xf numFmtId="49" fontId="5" fillId="24" borderId="27" xfId="0" applyNumberFormat="1" applyFont="1" applyFill="1" applyBorder="1" applyAlignment="1">
      <alignment horizontal="center" vertical="center" wrapText="1"/>
    </xf>
    <xf numFmtId="49" fontId="5" fillId="24" borderId="38" xfId="0" applyNumberFormat="1" applyFont="1" applyFill="1" applyBorder="1" applyAlignment="1">
      <alignment horizontal="center" vertical="center" wrapText="1"/>
    </xf>
    <xf numFmtId="49" fontId="5" fillId="24" borderId="35" xfId="0" applyNumberFormat="1" applyFont="1" applyFill="1" applyBorder="1" applyAlignment="1">
      <alignment horizontal="center" vertical="center" wrapText="1"/>
    </xf>
    <xf numFmtId="49" fontId="5" fillId="24" borderId="24" xfId="0" applyNumberFormat="1" applyFont="1" applyFill="1" applyBorder="1" applyAlignment="1">
      <alignment horizontal="center" vertical="center" wrapText="1"/>
    </xf>
    <xf numFmtId="49" fontId="5" fillId="24" borderId="73" xfId="0" applyNumberFormat="1" applyFont="1" applyFill="1" applyBorder="1" applyAlignment="1">
      <alignment horizontal="center" vertical="center"/>
    </xf>
    <xf numFmtId="49" fontId="5" fillId="24" borderId="57" xfId="0" applyNumberFormat="1" applyFont="1" applyFill="1" applyBorder="1" applyAlignment="1">
      <alignment horizontal="center" vertical="center"/>
    </xf>
    <xf numFmtId="49" fontId="5" fillId="24" borderId="72" xfId="0" applyNumberFormat="1" applyFont="1" applyFill="1" applyBorder="1" applyAlignment="1">
      <alignment horizontal="center" vertical="center"/>
    </xf>
    <xf numFmtId="49" fontId="5" fillId="24" borderId="27" xfId="0" applyNumberFormat="1" applyFont="1" applyFill="1" applyBorder="1" applyAlignment="1">
      <alignment horizontal="center" vertical="center"/>
    </xf>
    <xf numFmtId="49" fontId="5" fillId="24" borderId="35" xfId="0" applyNumberFormat="1" applyFont="1" applyFill="1" applyBorder="1" applyAlignment="1">
      <alignment horizontal="center" vertical="center"/>
    </xf>
    <xf numFmtId="49" fontId="5" fillId="24" borderId="24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49" fontId="1" fillId="0" borderId="35" xfId="0" applyNumberFormat="1" applyFont="1" applyBorder="1" applyAlignment="1" applyProtection="1">
      <alignment horizontal="center" wrapText="1"/>
      <protection locked="0"/>
    </xf>
    <xf numFmtId="49" fontId="4" fillId="0" borderId="0" xfId="0" applyNumberFormat="1" applyFont="1" applyBorder="1" applyAlignment="1">
      <alignment wrapText="1"/>
    </xf>
    <xf numFmtId="49" fontId="1" fillId="0" borderId="72" xfId="0" applyNumberFormat="1" applyFont="1" applyBorder="1" applyAlignment="1">
      <alignment horizontal="center" wrapText="1"/>
    </xf>
    <xf numFmtId="49" fontId="1" fillId="0" borderId="0" xfId="0" applyNumberFormat="1" applyFont="1" applyBorder="1" applyAlignment="1">
      <alignment horizontal="center" wrapText="1"/>
    </xf>
    <xf numFmtId="49" fontId="1" fillId="25" borderId="44" xfId="0" applyNumberFormat="1" applyFont="1" applyFill="1" applyBorder="1" applyAlignment="1">
      <alignment horizontal="center"/>
    </xf>
    <xf numFmtId="49" fontId="1" fillId="24" borderId="72" xfId="0" applyNumberFormat="1" applyFont="1" applyFill="1" applyBorder="1" applyAlignment="1">
      <alignment horizontal="left" wrapText="1"/>
    </xf>
    <xf numFmtId="49" fontId="1" fillId="24" borderId="32" xfId="0" applyNumberFormat="1" applyFont="1" applyFill="1" applyBorder="1" applyAlignment="1">
      <alignment horizontal="left" wrapText="1"/>
    </xf>
    <xf numFmtId="49" fontId="1" fillId="24" borderId="30" xfId="0" applyNumberFormat="1" applyFont="1" applyFill="1" applyBorder="1" applyAlignment="1">
      <alignment horizontal="center"/>
    </xf>
    <xf numFmtId="0" fontId="32" fillId="0" borderId="66" xfId="0" applyFont="1" applyBorder="1" applyAlignment="1">
      <alignment horizontal="left" vertical="center" indent="2"/>
    </xf>
    <xf numFmtId="0" fontId="32" fillId="0" borderId="67" xfId="0" applyFont="1" applyBorder="1" applyAlignment="1">
      <alignment horizontal="left" vertical="center" indent="2"/>
    </xf>
    <xf numFmtId="49" fontId="31" fillId="29" borderId="68" xfId="0" applyNumberFormat="1" applyFont="1" applyFill="1" applyBorder="1" applyAlignment="1">
      <alignment horizontal="left" indent="1"/>
    </xf>
    <xf numFmtId="49" fontId="31" fillId="29" borderId="69" xfId="0" applyNumberFormat="1" applyFont="1" applyFill="1" applyBorder="1" applyAlignment="1">
      <alignment horizontal="left" indent="1"/>
    </xf>
    <xf numFmtId="0" fontId="25" fillId="0" borderId="70" xfId="0" applyFont="1" applyBorder="1" applyAlignment="1">
      <alignment horizontal="center"/>
    </xf>
    <xf numFmtId="0" fontId="25" fillId="0" borderId="66" xfId="0" applyFont="1" applyBorder="1" applyAlignment="1">
      <alignment horizontal="center"/>
    </xf>
    <xf numFmtId="0" fontId="29" fillId="29" borderId="71" xfId="0" applyFont="1" applyFill="1" applyBorder="1" applyAlignment="1">
      <alignment horizontal="right" indent="1"/>
    </xf>
    <xf numFmtId="0" fontId="29" fillId="29" borderId="68" xfId="0" applyFont="1" applyFill="1" applyBorder="1" applyAlignment="1">
      <alignment horizontal="right" indent="1"/>
    </xf>
    <xf numFmtId="0" fontId="29" fillId="29" borderId="64" xfId="0" applyFont="1" applyFill="1" applyBorder="1" applyAlignment="1">
      <alignment horizontal="right" indent="1"/>
    </xf>
    <xf numFmtId="0" fontId="29" fillId="29" borderId="0" xfId="0" applyFont="1" applyFill="1" applyBorder="1" applyAlignment="1">
      <alignment horizontal="right" indent="1"/>
    </xf>
    <xf numFmtId="14" fontId="31" fillId="29" borderId="0" xfId="0" applyNumberFormat="1" applyFont="1" applyFill="1" applyBorder="1" applyAlignment="1">
      <alignment horizontal="left" indent="1"/>
    </xf>
    <xf numFmtId="14" fontId="31" fillId="29" borderId="61" xfId="0" applyNumberFormat="1" applyFont="1" applyFill="1" applyBorder="1" applyAlignment="1">
      <alignment horizontal="left" indent="1"/>
    </xf>
    <xf numFmtId="49" fontId="31" fillId="29" borderId="0" xfId="0" applyNumberFormat="1" applyFont="1" applyFill="1" applyBorder="1" applyAlignment="1">
      <alignment horizontal="left" indent="1"/>
    </xf>
    <xf numFmtId="49" fontId="31" fillId="29" borderId="61" xfId="0" applyNumberFormat="1" applyFont="1" applyFill="1" applyBorder="1" applyAlignment="1">
      <alignment horizontal="left" indent="1"/>
    </xf>
    <xf numFmtId="0" fontId="29" fillId="0" borderId="0" xfId="0" applyFont="1" applyAlignment="1">
      <alignment horizontal="right"/>
    </xf>
    <xf numFmtId="0" fontId="30" fillId="0" borderId="0" xfId="0" applyFont="1" applyAlignment="1">
      <alignment horizontal="left" indent="1"/>
    </xf>
    <xf numFmtId="0" fontId="29" fillId="29" borderId="0" xfId="0" applyFont="1" applyFill="1" applyAlignment="1">
      <alignment horizontal="right" indent="1"/>
    </xf>
    <xf numFmtId="49" fontId="31" fillId="29" borderId="0" xfId="0" applyNumberFormat="1" applyFont="1" applyFill="1" applyAlignment="1">
      <alignment horizontal="left" indent="1"/>
    </xf>
    <xf numFmtId="49" fontId="31" fillId="29" borderId="62" xfId="0" applyNumberFormat="1" applyFont="1" applyFill="1" applyBorder="1" applyAlignment="1">
      <alignment horizontal="left" wrapText="1" indent="1"/>
    </xf>
    <xf numFmtId="49" fontId="31" fillId="29" borderId="63" xfId="0" applyNumberFormat="1" applyFont="1" applyFill="1" applyBorder="1" applyAlignment="1">
      <alignment horizontal="left" wrapText="1" indent="1"/>
    </xf>
    <xf numFmtId="0" fontId="29" fillId="29" borderId="65" xfId="0" applyFont="1" applyFill="1" applyBorder="1" applyAlignment="1">
      <alignment horizontal="right" indent="1"/>
    </xf>
    <xf numFmtId="0" fontId="29" fillId="29" borderId="62" xfId="0" applyFont="1" applyFill="1" applyBorder="1" applyAlignment="1">
      <alignment horizontal="right" indent="1"/>
    </xf>
  </cellXfs>
  <cellStyles count="69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" xfId="19" builtinId="29" customBuiltin="1"/>
    <cellStyle name="Акцент1 2" xfId="20"/>
    <cellStyle name="Акцент2" xfId="21" builtinId="33" customBuiltin="1"/>
    <cellStyle name="Акцент2 2" xfId="22"/>
    <cellStyle name="Акцент3" xfId="23" builtinId="37" customBuiltin="1"/>
    <cellStyle name="Акцент3 2" xfId="24"/>
    <cellStyle name="Акцент4" xfId="25" builtinId="41" customBuiltin="1"/>
    <cellStyle name="Акцент4 2" xfId="26"/>
    <cellStyle name="Акцент5" xfId="27" builtinId="45" customBuiltin="1"/>
    <cellStyle name="Акцент5 2" xfId="28"/>
    <cellStyle name="Акцент6" xfId="29" builtinId="49" customBuiltin="1"/>
    <cellStyle name="Акцент6 2" xfId="30"/>
    <cellStyle name="Ввод " xfId="31" builtinId="20" customBuiltin="1"/>
    <cellStyle name="Ввод  2" xfId="32"/>
    <cellStyle name="Вывод" xfId="33" builtinId="21" customBuiltin="1"/>
    <cellStyle name="Вывод 2" xfId="34"/>
    <cellStyle name="Вычисление" xfId="35" builtinId="22" customBuiltin="1"/>
    <cellStyle name="Вычисление 2" xfId="36"/>
    <cellStyle name="Заголовок 1" xfId="37" builtinId="16" customBuiltin="1"/>
    <cellStyle name="Заголовок 1 2" xfId="38"/>
    <cellStyle name="Заголовок 2" xfId="39" builtinId="17" customBuiltin="1"/>
    <cellStyle name="Заголовок 2 2" xfId="40"/>
    <cellStyle name="Заголовок 3" xfId="41" builtinId="18" customBuiltin="1"/>
    <cellStyle name="Заголовок 3 2" xfId="42"/>
    <cellStyle name="Заголовок 4" xfId="43" builtinId="19" customBuiltin="1"/>
    <cellStyle name="Заголовок 4 2" xfId="44"/>
    <cellStyle name="Итог" xfId="45" builtinId="25" customBuiltin="1"/>
    <cellStyle name="Итог 2" xfId="46"/>
    <cellStyle name="Контрольная ячейка" xfId="47" builtinId="23" customBuiltin="1"/>
    <cellStyle name="Контрольная ячейка 2" xfId="48"/>
    <cellStyle name="Название" xfId="49" builtinId="15" customBuiltin="1"/>
    <cellStyle name="Название 2" xfId="50"/>
    <cellStyle name="Нейтральный" xfId="51" builtinId="28" customBuiltin="1"/>
    <cellStyle name="Нейтральный 2" xfId="52"/>
    <cellStyle name="Обычный" xfId="0" builtinId="0"/>
    <cellStyle name="Обычный 2" xfId="53"/>
    <cellStyle name="Обычный 2 2" xfId="54"/>
    <cellStyle name="Обычный 3" xfId="55"/>
    <cellStyle name="Обычный 4" xfId="56"/>
    <cellStyle name="Плохой" xfId="57" builtinId="27" customBuiltin="1"/>
    <cellStyle name="Плохой 2" xfId="58"/>
    <cellStyle name="Пояснение" xfId="59" builtinId="53" customBuiltin="1"/>
    <cellStyle name="Пояснение 2" xfId="60"/>
    <cellStyle name="Примечание" xfId="61" builtinId="10" customBuiltin="1"/>
    <cellStyle name="Примечание 2" xfId="62"/>
    <cellStyle name="Связанная ячейка" xfId="63" builtinId="24" customBuiltin="1"/>
    <cellStyle name="Связанная ячейка 2" xfId="64"/>
    <cellStyle name="Текст предупреждения" xfId="65" builtinId="11" customBuiltin="1"/>
    <cellStyle name="Текст предупреждения 2" xfId="66"/>
    <cellStyle name="Хороший" xfId="67" builtinId="26" customBuiltin="1"/>
    <cellStyle name="Хороший 2" xfId="6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285750</xdr:colOff>
      <xdr:row>218</xdr:row>
      <xdr:rowOff>47625</xdr:rowOff>
    </xdr:from>
    <xdr:to>
      <xdr:col>4</xdr:col>
      <xdr:colOff>819150</xdr:colOff>
      <xdr:row>218</xdr:row>
      <xdr:rowOff>581025</xdr:rowOff>
    </xdr:to>
    <xdr:pic>
      <xdr:nvPicPr>
        <xdr:cNvPr id="3785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3443525"/>
          <a:ext cx="533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231"/>
  <sheetViews>
    <sheetView tabSelected="1" topLeftCell="A208" zoomScaleNormal="100" workbookViewId="0">
      <selection sqref="A1:H1"/>
    </sheetView>
  </sheetViews>
  <sheetFormatPr defaultRowHeight="15" x14ac:dyDescent="0.25"/>
  <cols>
    <col min="1" max="5" width="15.7109375" customWidth="1"/>
    <col min="6" max="6" width="7.85546875" customWidth="1"/>
    <col min="7" max="7" width="10" customWidth="1"/>
    <col min="8" max="8" width="23.5703125" customWidth="1"/>
    <col min="9" max="9" width="22" customWidth="1"/>
    <col min="10" max="10" width="13.5703125" hidden="1" customWidth="1"/>
    <col min="11" max="11" width="7.140625" hidden="1" customWidth="1"/>
    <col min="12" max="12" width="14.28515625" hidden="1" customWidth="1"/>
    <col min="13" max="13" width="15" hidden="1" customWidth="1"/>
    <col min="14" max="14" width="9.140625" hidden="1" customWidth="1"/>
    <col min="15" max="15" width="0" hidden="1" customWidth="1"/>
  </cols>
  <sheetData>
    <row r="1" spans="1:13" x14ac:dyDescent="0.25">
      <c r="A1" s="147" t="s">
        <v>0</v>
      </c>
      <c r="B1" s="147"/>
      <c r="C1" s="147"/>
      <c r="D1" s="147"/>
      <c r="E1" s="147"/>
      <c r="F1" s="147"/>
      <c r="G1" s="147"/>
      <c r="H1" s="147"/>
      <c r="I1" s="49"/>
      <c r="J1" s="107"/>
      <c r="K1" s="109" t="s">
        <v>138</v>
      </c>
      <c r="L1" s="108"/>
      <c r="M1" s="110" t="s">
        <v>148</v>
      </c>
    </row>
    <row r="2" spans="1:13" ht="15.75" thickBot="1" x14ac:dyDescent="0.3">
      <c r="A2" s="148"/>
      <c r="B2" s="148"/>
      <c r="C2" s="148"/>
      <c r="D2" s="148"/>
      <c r="E2" s="148"/>
      <c r="F2" s="148"/>
      <c r="G2" s="148"/>
      <c r="H2" s="149"/>
      <c r="I2" s="15" t="s">
        <v>1</v>
      </c>
      <c r="J2" s="107" t="s">
        <v>248</v>
      </c>
      <c r="K2" s="109" t="s">
        <v>139</v>
      </c>
      <c r="L2" s="108"/>
      <c r="M2" s="110" t="s">
        <v>149</v>
      </c>
    </row>
    <row r="3" spans="1:13" x14ac:dyDescent="0.25">
      <c r="A3" s="150"/>
      <c r="B3" s="150"/>
      <c r="C3" s="150"/>
      <c r="D3" s="150"/>
      <c r="E3" s="150"/>
      <c r="F3" s="150"/>
      <c r="G3" s="150"/>
      <c r="H3" s="16" t="s">
        <v>2</v>
      </c>
      <c r="I3" s="3" t="s">
        <v>3</v>
      </c>
      <c r="J3" s="107" t="s">
        <v>247</v>
      </c>
      <c r="K3" s="109" t="s">
        <v>140</v>
      </c>
      <c r="L3" s="108"/>
      <c r="M3" s="110" t="s">
        <v>150</v>
      </c>
    </row>
    <row r="4" spans="1:13" x14ac:dyDescent="0.25">
      <c r="A4" s="50"/>
      <c r="B4" s="51"/>
      <c r="C4" s="52" t="s">
        <v>136</v>
      </c>
      <c r="D4" s="160" t="s">
        <v>243</v>
      </c>
      <c r="E4" s="160"/>
      <c r="F4" s="136"/>
      <c r="G4" s="136"/>
      <c r="H4" s="16" t="s">
        <v>4</v>
      </c>
      <c r="I4" s="106">
        <v>43466</v>
      </c>
      <c r="J4" s="107"/>
      <c r="K4" s="109" t="s">
        <v>141</v>
      </c>
      <c r="L4" s="108"/>
      <c r="M4" s="110" t="s">
        <v>151</v>
      </c>
    </row>
    <row r="5" spans="1:13" ht="23.25" customHeight="1" x14ac:dyDescent="0.25">
      <c r="A5" s="151" t="s">
        <v>122</v>
      </c>
      <c r="B5" s="151"/>
      <c r="C5" s="137" t="s">
        <v>240</v>
      </c>
      <c r="D5" s="137"/>
      <c r="E5" s="137"/>
      <c r="F5" s="137"/>
      <c r="G5" s="137"/>
      <c r="H5" s="17" t="s">
        <v>5</v>
      </c>
      <c r="I5" s="84"/>
      <c r="J5" s="107"/>
      <c r="K5" s="109" t="s">
        <v>142</v>
      </c>
      <c r="L5" s="108"/>
      <c r="M5" s="110" t="s">
        <v>152</v>
      </c>
    </row>
    <row r="6" spans="1:13" ht="22.5" customHeight="1" x14ac:dyDescent="0.25">
      <c r="A6" s="151" t="s">
        <v>123</v>
      </c>
      <c r="B6" s="151"/>
      <c r="C6" s="138"/>
      <c r="D6" s="138"/>
      <c r="E6" s="138"/>
      <c r="F6" s="138"/>
      <c r="G6" s="138"/>
      <c r="H6" s="17"/>
      <c r="I6" s="84"/>
      <c r="J6" s="107"/>
      <c r="K6" s="109" t="s">
        <v>143</v>
      </c>
      <c r="L6" s="108"/>
      <c r="M6" s="110" t="s">
        <v>153</v>
      </c>
    </row>
    <row r="7" spans="1:13" ht="22.5" customHeight="1" x14ac:dyDescent="0.25">
      <c r="A7" s="151" t="s">
        <v>124</v>
      </c>
      <c r="B7" s="151"/>
      <c r="C7" s="138"/>
      <c r="D7" s="138"/>
      <c r="E7" s="138"/>
      <c r="F7" s="138"/>
      <c r="G7" s="138"/>
      <c r="H7" s="17" t="s">
        <v>6</v>
      </c>
      <c r="I7" s="84"/>
      <c r="J7" s="108" t="s">
        <v>245</v>
      </c>
      <c r="K7" s="109" t="s">
        <v>144</v>
      </c>
      <c r="L7" s="108"/>
      <c r="M7" s="110" t="s">
        <v>154</v>
      </c>
    </row>
    <row r="8" spans="1:13" ht="22.5" customHeight="1" x14ac:dyDescent="0.25">
      <c r="A8" s="151" t="s">
        <v>125</v>
      </c>
      <c r="B8" s="151"/>
      <c r="C8" s="138"/>
      <c r="D8" s="138"/>
      <c r="E8" s="138"/>
      <c r="F8" s="138"/>
      <c r="G8" s="138"/>
      <c r="H8" s="17" t="s">
        <v>7</v>
      </c>
      <c r="I8" s="84"/>
      <c r="J8" s="108" t="s">
        <v>246</v>
      </c>
      <c r="K8" s="109" t="s">
        <v>145</v>
      </c>
      <c r="L8" s="108"/>
      <c r="M8" s="110" t="s">
        <v>155</v>
      </c>
    </row>
    <row r="9" spans="1:13" x14ac:dyDescent="0.25">
      <c r="A9" s="152" t="s">
        <v>233</v>
      </c>
      <c r="B9" s="152"/>
      <c r="C9" s="18"/>
      <c r="D9" s="18"/>
      <c r="E9" s="136"/>
      <c r="F9" s="136"/>
      <c r="G9" s="136"/>
      <c r="H9" s="17"/>
      <c r="I9" s="84"/>
      <c r="J9" s="108"/>
      <c r="K9" s="109" t="s">
        <v>146</v>
      </c>
      <c r="L9" s="108"/>
      <c r="M9" s="110" t="s">
        <v>156</v>
      </c>
    </row>
    <row r="10" spans="1:13" ht="15.75" thickBot="1" x14ac:dyDescent="0.3">
      <c r="A10" s="152" t="s">
        <v>8</v>
      </c>
      <c r="B10" s="152"/>
      <c r="C10" s="18"/>
      <c r="D10" s="18"/>
      <c r="E10" s="153"/>
      <c r="F10" s="153"/>
      <c r="G10" s="153"/>
      <c r="H10" s="17" t="s">
        <v>9</v>
      </c>
      <c r="I10" s="19">
        <v>383</v>
      </c>
      <c r="J10" s="108" t="s">
        <v>244</v>
      </c>
      <c r="K10" s="109" t="s">
        <v>147</v>
      </c>
      <c r="L10" s="108"/>
      <c r="M10" s="110" t="s">
        <v>157</v>
      </c>
    </row>
    <row r="11" spans="1:13" ht="3.75" customHeight="1" x14ac:dyDescent="0.25">
      <c r="A11" s="157"/>
      <c r="B11" s="157"/>
      <c r="C11" s="157"/>
      <c r="D11" s="157"/>
      <c r="E11" s="157"/>
      <c r="F11" s="157"/>
      <c r="G11" s="157"/>
      <c r="H11" s="157"/>
      <c r="I11" s="49"/>
      <c r="J11" s="2"/>
      <c r="L11" s="108"/>
    </row>
    <row r="12" spans="1:13" ht="15" customHeight="1" x14ac:dyDescent="0.25">
      <c r="A12" s="156" t="s">
        <v>10</v>
      </c>
      <c r="B12" s="156"/>
      <c r="C12" s="156"/>
      <c r="D12" s="156"/>
      <c r="E12" s="156"/>
      <c r="F12" s="156"/>
      <c r="G12" s="156"/>
      <c r="H12" s="156"/>
      <c r="I12" s="49"/>
      <c r="K12" s="109" t="s">
        <v>158</v>
      </c>
    </row>
    <row r="13" spans="1:13" ht="33.75" x14ac:dyDescent="0.25">
      <c r="A13" s="165" t="s">
        <v>11</v>
      </c>
      <c r="B13" s="165"/>
      <c r="C13" s="165"/>
      <c r="D13" s="165"/>
      <c r="E13" s="166"/>
      <c r="F13" s="76" t="s">
        <v>12</v>
      </c>
      <c r="G13" s="76" t="s">
        <v>13</v>
      </c>
      <c r="H13" s="80" t="s">
        <v>14</v>
      </c>
      <c r="I13" s="81" t="s">
        <v>15</v>
      </c>
      <c r="K13" s="109" t="s">
        <v>159</v>
      </c>
    </row>
    <row r="14" spans="1:13" ht="15.75" thickBot="1" x14ac:dyDescent="0.3">
      <c r="A14" s="161">
        <v>1</v>
      </c>
      <c r="B14" s="161"/>
      <c r="C14" s="161"/>
      <c r="D14" s="161"/>
      <c r="E14" s="162"/>
      <c r="F14" s="82">
        <v>2</v>
      </c>
      <c r="G14" s="82">
        <v>3</v>
      </c>
      <c r="H14" s="82">
        <v>4</v>
      </c>
      <c r="I14" s="83">
        <v>5</v>
      </c>
      <c r="J14" s="2"/>
    </row>
    <row r="15" spans="1:13" x14ac:dyDescent="0.25">
      <c r="A15" s="167" t="s">
        <v>16</v>
      </c>
      <c r="B15" s="167"/>
      <c r="C15" s="167"/>
      <c r="D15" s="167"/>
      <c r="E15" s="168"/>
      <c r="F15" s="7" t="s">
        <v>17</v>
      </c>
      <c r="G15" s="20"/>
      <c r="H15" s="73">
        <f>H16+H57+H68</f>
        <v>6267715.0300000003</v>
      </c>
      <c r="I15" s="74">
        <f>I16+I57+I68</f>
        <v>5587434</v>
      </c>
      <c r="J15" s="2"/>
      <c r="M15" t="s">
        <v>160</v>
      </c>
    </row>
    <row r="16" spans="1:13" ht="22.5" customHeight="1" x14ac:dyDescent="0.25">
      <c r="A16" s="143" t="s">
        <v>18</v>
      </c>
      <c r="B16" s="143"/>
      <c r="C16" s="143"/>
      <c r="D16" s="143"/>
      <c r="E16" s="144"/>
      <c r="F16" s="8" t="s">
        <v>19</v>
      </c>
      <c r="G16" s="21" t="s">
        <v>249</v>
      </c>
      <c r="H16" s="62">
        <f>H18+H32+H40+H47+H51</f>
        <v>6267715.0300000003</v>
      </c>
      <c r="I16" s="72">
        <f>I18+I32+I40+I47+I51</f>
        <v>5587434</v>
      </c>
      <c r="J16" s="2"/>
    </row>
    <row r="17" spans="1:13" x14ac:dyDescent="0.25">
      <c r="A17" s="158" t="s">
        <v>20</v>
      </c>
      <c r="B17" s="158"/>
      <c r="C17" s="158"/>
      <c r="D17" s="158"/>
      <c r="E17" s="159"/>
      <c r="F17" s="9"/>
      <c r="G17" s="22"/>
      <c r="H17" s="23"/>
      <c r="I17" s="58"/>
      <c r="J17" s="2"/>
    </row>
    <row r="18" spans="1:13" x14ac:dyDescent="0.25">
      <c r="A18" s="169" t="s">
        <v>21</v>
      </c>
      <c r="B18" s="169"/>
      <c r="C18" s="169"/>
      <c r="D18" s="169"/>
      <c r="E18" s="170"/>
      <c r="F18" s="10" t="s">
        <v>22</v>
      </c>
      <c r="G18" s="24" t="s">
        <v>250</v>
      </c>
      <c r="H18" s="62">
        <f>H20+H21+H22+H23+H24+H25+H26+H27+H28</f>
        <v>0</v>
      </c>
      <c r="I18" s="117">
        <v>0</v>
      </c>
      <c r="J18" s="2"/>
    </row>
    <row r="19" spans="1:13" x14ac:dyDescent="0.25">
      <c r="A19" s="163" t="s">
        <v>20</v>
      </c>
      <c r="B19" s="163"/>
      <c r="C19" s="163"/>
      <c r="D19" s="163"/>
      <c r="E19" s="164"/>
      <c r="F19" s="53"/>
      <c r="G19" s="54"/>
      <c r="H19" s="25"/>
      <c r="I19" s="127"/>
      <c r="J19" s="2"/>
    </row>
    <row r="20" spans="1:13" x14ac:dyDescent="0.25">
      <c r="A20" s="141" t="s">
        <v>161</v>
      </c>
      <c r="B20" s="141"/>
      <c r="C20" s="141"/>
      <c r="D20" s="141"/>
      <c r="E20" s="142"/>
      <c r="F20" s="10" t="s">
        <v>24</v>
      </c>
      <c r="G20" s="24" t="s">
        <v>38</v>
      </c>
      <c r="H20" s="87"/>
      <c r="I20" s="128"/>
      <c r="J20" s="2"/>
    </row>
    <row r="21" spans="1:13" x14ac:dyDescent="0.25">
      <c r="A21" s="139" t="s">
        <v>162</v>
      </c>
      <c r="B21" s="139"/>
      <c r="C21" s="139"/>
      <c r="D21" s="139"/>
      <c r="E21" s="140"/>
      <c r="F21" s="8" t="s">
        <v>25</v>
      </c>
      <c r="G21" s="21" t="s">
        <v>40</v>
      </c>
      <c r="H21" s="88"/>
      <c r="I21" s="124"/>
      <c r="J21" s="2"/>
    </row>
    <row r="22" spans="1:13" x14ac:dyDescent="0.25">
      <c r="A22" s="139" t="s">
        <v>163</v>
      </c>
      <c r="B22" s="139"/>
      <c r="C22" s="139"/>
      <c r="D22" s="139"/>
      <c r="E22" s="140"/>
      <c r="F22" s="8" t="s">
        <v>164</v>
      </c>
      <c r="G22" s="21" t="s">
        <v>42</v>
      </c>
      <c r="H22" s="88"/>
      <c r="I22" s="124"/>
      <c r="J22" s="2"/>
    </row>
    <row r="23" spans="1:13" x14ac:dyDescent="0.25">
      <c r="A23" s="139" t="s">
        <v>176</v>
      </c>
      <c r="B23" s="139"/>
      <c r="C23" s="139"/>
      <c r="D23" s="139"/>
      <c r="E23" s="140"/>
      <c r="F23" s="8" t="s">
        <v>165</v>
      </c>
      <c r="G23" s="21" t="s">
        <v>44</v>
      </c>
      <c r="H23" s="88"/>
      <c r="I23" s="124"/>
      <c r="J23" s="2"/>
    </row>
    <row r="24" spans="1:13" x14ac:dyDescent="0.25">
      <c r="A24" s="139" t="s">
        <v>177</v>
      </c>
      <c r="B24" s="139"/>
      <c r="C24" s="139"/>
      <c r="D24" s="139"/>
      <c r="E24" s="140"/>
      <c r="F24" s="8" t="s">
        <v>166</v>
      </c>
      <c r="G24" s="21" t="s">
        <v>171</v>
      </c>
      <c r="H24" s="88"/>
      <c r="I24" s="124"/>
      <c r="J24" s="2"/>
    </row>
    <row r="25" spans="1:13" x14ac:dyDescent="0.25">
      <c r="A25" s="139" t="s">
        <v>178</v>
      </c>
      <c r="B25" s="139"/>
      <c r="C25" s="139"/>
      <c r="D25" s="139"/>
      <c r="E25" s="140"/>
      <c r="F25" s="8" t="s">
        <v>167</v>
      </c>
      <c r="G25" s="21" t="s">
        <v>172</v>
      </c>
      <c r="H25" s="88"/>
      <c r="I25" s="124"/>
      <c r="J25" s="2"/>
    </row>
    <row r="26" spans="1:13" x14ac:dyDescent="0.25">
      <c r="A26" s="139" t="s">
        <v>179</v>
      </c>
      <c r="B26" s="139"/>
      <c r="C26" s="139"/>
      <c r="D26" s="139"/>
      <c r="E26" s="140"/>
      <c r="F26" s="8" t="s">
        <v>168</v>
      </c>
      <c r="G26" s="21" t="s">
        <v>173</v>
      </c>
      <c r="H26" s="88"/>
      <c r="I26" s="124"/>
      <c r="J26" s="2"/>
    </row>
    <row r="27" spans="1:13" ht="25.5" customHeight="1" x14ac:dyDescent="0.25">
      <c r="A27" s="139" t="s">
        <v>180</v>
      </c>
      <c r="B27" s="139"/>
      <c r="C27" s="139"/>
      <c r="D27" s="139"/>
      <c r="E27" s="140"/>
      <c r="F27" s="8" t="s">
        <v>169</v>
      </c>
      <c r="G27" s="21" t="s">
        <v>174</v>
      </c>
      <c r="H27" s="88"/>
      <c r="I27" s="124"/>
      <c r="J27" s="2"/>
    </row>
    <row r="28" spans="1:13" ht="15.75" thickBot="1" x14ac:dyDescent="0.3">
      <c r="A28" s="139" t="s">
        <v>181</v>
      </c>
      <c r="B28" s="139"/>
      <c r="C28" s="139"/>
      <c r="D28" s="139"/>
      <c r="E28" s="140"/>
      <c r="F28" s="14" t="s">
        <v>170</v>
      </c>
      <c r="G28" s="35" t="s">
        <v>175</v>
      </c>
      <c r="H28" s="93"/>
      <c r="I28" s="125"/>
      <c r="J28" s="2"/>
    </row>
    <row r="29" spans="1:13" x14ac:dyDescent="0.25">
      <c r="A29" s="55"/>
      <c r="B29" s="56"/>
      <c r="C29" s="56"/>
      <c r="D29" s="56"/>
      <c r="E29" s="56"/>
      <c r="F29" s="4"/>
      <c r="G29" s="4"/>
      <c r="H29" s="29"/>
      <c r="I29" s="57" t="s">
        <v>45</v>
      </c>
      <c r="J29" s="108"/>
      <c r="K29" s="109" t="s">
        <v>236</v>
      </c>
      <c r="L29" s="108"/>
      <c r="M29" s="130" t="s">
        <v>238</v>
      </c>
    </row>
    <row r="30" spans="1:13" ht="33.75" x14ac:dyDescent="0.25">
      <c r="A30" s="161" t="s">
        <v>11</v>
      </c>
      <c r="B30" s="161"/>
      <c r="C30" s="161"/>
      <c r="D30" s="161"/>
      <c r="E30" s="162"/>
      <c r="F30" s="76" t="s">
        <v>12</v>
      </c>
      <c r="G30" s="76" t="s">
        <v>13</v>
      </c>
      <c r="H30" s="80" t="s">
        <v>14</v>
      </c>
      <c r="I30" s="81" t="s">
        <v>15</v>
      </c>
      <c r="J30" s="108"/>
      <c r="K30" s="129" t="s">
        <v>237</v>
      </c>
      <c r="L30" s="108"/>
      <c r="M30" s="131" t="s">
        <v>239</v>
      </c>
    </row>
    <row r="31" spans="1:13" ht="15.75" thickBot="1" x14ac:dyDescent="0.3">
      <c r="A31" s="161">
        <v>1</v>
      </c>
      <c r="B31" s="161"/>
      <c r="C31" s="161"/>
      <c r="D31" s="161"/>
      <c r="E31" s="162"/>
      <c r="F31" s="82">
        <v>2</v>
      </c>
      <c r="G31" s="82">
        <v>3</v>
      </c>
      <c r="H31" s="82">
        <v>4</v>
      </c>
      <c r="I31" s="83">
        <v>5</v>
      </c>
      <c r="J31" s="2"/>
    </row>
    <row r="32" spans="1:13" x14ac:dyDescent="0.25">
      <c r="A32" s="171" t="s">
        <v>182</v>
      </c>
      <c r="B32" s="171"/>
      <c r="C32" s="171"/>
      <c r="D32" s="171"/>
      <c r="E32" s="172"/>
      <c r="F32" s="13" t="s">
        <v>26</v>
      </c>
      <c r="G32" s="30" t="s">
        <v>251</v>
      </c>
      <c r="H32" s="120">
        <f>H34+H35+H36+H37+H38+H39</f>
        <v>6267715.0300000003</v>
      </c>
      <c r="I32" s="126">
        <v>5587434</v>
      </c>
      <c r="J32" s="2"/>
    </row>
    <row r="33" spans="1:10" x14ac:dyDescent="0.25">
      <c r="A33" s="163" t="s">
        <v>20</v>
      </c>
      <c r="B33" s="163"/>
      <c r="C33" s="163"/>
      <c r="D33" s="163"/>
      <c r="E33" s="164"/>
      <c r="F33" s="53"/>
      <c r="G33" s="54"/>
      <c r="H33" s="25"/>
      <c r="I33" s="127"/>
      <c r="J33" s="2"/>
    </row>
    <row r="34" spans="1:10" ht="22.5" customHeight="1" x14ac:dyDescent="0.25">
      <c r="A34" s="141" t="s">
        <v>183</v>
      </c>
      <c r="B34" s="141"/>
      <c r="C34" s="141"/>
      <c r="D34" s="141"/>
      <c r="E34" s="142"/>
      <c r="F34" s="10" t="s">
        <v>27</v>
      </c>
      <c r="G34" s="27" t="s">
        <v>185</v>
      </c>
      <c r="H34" s="87">
        <v>6049565.0300000003</v>
      </c>
      <c r="I34" s="128"/>
      <c r="J34" s="2"/>
    </row>
    <row r="35" spans="1:10" ht="24.75" customHeight="1" x14ac:dyDescent="0.25">
      <c r="A35" s="139" t="s">
        <v>184</v>
      </c>
      <c r="B35" s="139"/>
      <c r="C35" s="139"/>
      <c r="D35" s="139"/>
      <c r="E35" s="140"/>
      <c r="F35" s="10" t="s">
        <v>28</v>
      </c>
      <c r="G35" s="24" t="s">
        <v>185</v>
      </c>
      <c r="H35" s="87">
        <v>218150</v>
      </c>
      <c r="I35" s="124"/>
      <c r="J35" s="2"/>
    </row>
    <row r="36" spans="1:10" x14ac:dyDescent="0.25">
      <c r="A36" s="139" t="s">
        <v>194</v>
      </c>
      <c r="B36" s="139"/>
      <c r="C36" s="139"/>
      <c r="D36" s="139"/>
      <c r="E36" s="140"/>
      <c r="F36" s="10" t="s">
        <v>187</v>
      </c>
      <c r="G36" s="24" t="s">
        <v>186</v>
      </c>
      <c r="H36" s="87"/>
      <c r="I36" s="124"/>
      <c r="J36" s="2"/>
    </row>
    <row r="37" spans="1:10" x14ac:dyDescent="0.25">
      <c r="A37" s="139" t="s">
        <v>195</v>
      </c>
      <c r="B37" s="139"/>
      <c r="C37" s="139"/>
      <c r="D37" s="139"/>
      <c r="E37" s="140"/>
      <c r="F37" s="10" t="s">
        <v>188</v>
      </c>
      <c r="G37" s="24" t="s">
        <v>191</v>
      </c>
      <c r="H37" s="87"/>
      <c r="I37" s="124"/>
      <c r="J37" s="2"/>
    </row>
    <row r="38" spans="1:10" x14ac:dyDescent="0.25">
      <c r="A38" s="139" t="s">
        <v>196</v>
      </c>
      <c r="B38" s="139"/>
      <c r="C38" s="139"/>
      <c r="D38" s="139"/>
      <c r="E38" s="140"/>
      <c r="F38" s="10" t="s">
        <v>189</v>
      </c>
      <c r="G38" s="24" t="s">
        <v>192</v>
      </c>
      <c r="H38" s="87"/>
      <c r="I38" s="124"/>
      <c r="J38" s="2"/>
    </row>
    <row r="39" spans="1:10" x14ac:dyDescent="0.25">
      <c r="A39" s="139" t="s">
        <v>197</v>
      </c>
      <c r="B39" s="139"/>
      <c r="C39" s="139"/>
      <c r="D39" s="139"/>
      <c r="E39" s="140"/>
      <c r="F39" s="10" t="s">
        <v>190</v>
      </c>
      <c r="G39" s="24" t="s">
        <v>193</v>
      </c>
      <c r="H39" s="87"/>
      <c r="I39" s="124"/>
      <c r="J39" s="2"/>
    </row>
    <row r="40" spans="1:10" x14ac:dyDescent="0.25">
      <c r="A40" s="171" t="s">
        <v>198</v>
      </c>
      <c r="B40" s="171"/>
      <c r="C40" s="171"/>
      <c r="D40" s="171"/>
      <c r="E40" s="172"/>
      <c r="F40" s="8" t="s">
        <v>29</v>
      </c>
      <c r="G40" s="21" t="s">
        <v>252</v>
      </c>
      <c r="H40" s="62">
        <f>H42+H43+H44+H45+H46</f>
        <v>0</v>
      </c>
      <c r="I40" s="117">
        <v>0</v>
      </c>
      <c r="J40" s="2"/>
    </row>
    <row r="41" spans="1:10" x14ac:dyDescent="0.25">
      <c r="A41" s="163" t="s">
        <v>20</v>
      </c>
      <c r="B41" s="163"/>
      <c r="C41" s="163"/>
      <c r="D41" s="163"/>
      <c r="E41" s="164"/>
      <c r="F41" s="53"/>
      <c r="G41" s="54"/>
      <c r="H41" s="25"/>
      <c r="I41" s="127"/>
      <c r="J41" s="111"/>
    </row>
    <row r="42" spans="1:10" ht="24.75" customHeight="1" x14ac:dyDescent="0.25">
      <c r="A42" s="139" t="s">
        <v>204</v>
      </c>
      <c r="B42" s="139"/>
      <c r="C42" s="139"/>
      <c r="D42" s="139"/>
      <c r="E42" s="140"/>
      <c r="F42" s="10" t="s">
        <v>199</v>
      </c>
      <c r="G42" s="24" t="s">
        <v>288</v>
      </c>
      <c r="H42" s="87"/>
      <c r="I42" s="128"/>
      <c r="J42" s="111"/>
    </row>
    <row r="43" spans="1:10" x14ac:dyDescent="0.25">
      <c r="A43" s="139" t="s">
        <v>205</v>
      </c>
      <c r="B43" s="139"/>
      <c r="C43" s="139"/>
      <c r="D43" s="139"/>
      <c r="E43" s="140"/>
      <c r="F43" s="8" t="s">
        <v>200</v>
      </c>
      <c r="G43" s="21" t="s">
        <v>290</v>
      </c>
      <c r="H43" s="88"/>
      <c r="I43" s="124"/>
      <c r="J43" s="2"/>
    </row>
    <row r="44" spans="1:10" x14ac:dyDescent="0.25">
      <c r="A44" s="139" t="s">
        <v>206</v>
      </c>
      <c r="B44" s="139"/>
      <c r="C44" s="139"/>
      <c r="D44" s="139"/>
      <c r="E44" s="140"/>
      <c r="F44" s="8" t="s">
        <v>201</v>
      </c>
      <c r="G44" s="21" t="s">
        <v>292</v>
      </c>
      <c r="H44" s="88"/>
      <c r="I44" s="124"/>
      <c r="J44" s="2"/>
    </row>
    <row r="45" spans="1:10" x14ac:dyDescent="0.25">
      <c r="A45" s="139" t="s">
        <v>207</v>
      </c>
      <c r="B45" s="139"/>
      <c r="C45" s="139"/>
      <c r="D45" s="139"/>
      <c r="E45" s="140"/>
      <c r="F45" s="8" t="s">
        <v>202</v>
      </c>
      <c r="G45" s="21" t="s">
        <v>294</v>
      </c>
      <c r="H45" s="88"/>
      <c r="I45" s="124"/>
      <c r="J45" s="2"/>
    </row>
    <row r="46" spans="1:10" x14ac:dyDescent="0.25">
      <c r="A46" s="139" t="s">
        <v>208</v>
      </c>
      <c r="B46" s="139"/>
      <c r="C46" s="139"/>
      <c r="D46" s="139"/>
      <c r="E46" s="140"/>
      <c r="F46" s="8" t="s">
        <v>203</v>
      </c>
      <c r="G46" s="21" t="s">
        <v>365</v>
      </c>
      <c r="H46" s="88"/>
      <c r="I46" s="124"/>
      <c r="J46" s="2"/>
    </row>
    <row r="47" spans="1:10" x14ac:dyDescent="0.25">
      <c r="A47" s="171" t="s">
        <v>30</v>
      </c>
      <c r="B47" s="171"/>
      <c r="C47" s="171"/>
      <c r="D47" s="171"/>
      <c r="E47" s="172"/>
      <c r="F47" s="8" t="s">
        <v>31</v>
      </c>
      <c r="G47" s="21" t="s">
        <v>253</v>
      </c>
      <c r="H47" s="60">
        <f>H49+H50</f>
        <v>0</v>
      </c>
      <c r="I47" s="69">
        <f>I49+I50</f>
        <v>0</v>
      </c>
      <c r="J47" s="2"/>
    </row>
    <row r="48" spans="1:10" x14ac:dyDescent="0.25">
      <c r="A48" s="163" t="s">
        <v>23</v>
      </c>
      <c r="B48" s="163"/>
      <c r="C48" s="163"/>
      <c r="D48" s="163"/>
      <c r="E48" s="164"/>
      <c r="F48" s="12"/>
      <c r="G48" s="28"/>
      <c r="H48" s="23"/>
      <c r="I48" s="58"/>
      <c r="J48" s="2"/>
    </row>
    <row r="49" spans="1:10" x14ac:dyDescent="0.25">
      <c r="A49" s="141" t="s">
        <v>32</v>
      </c>
      <c r="B49" s="141"/>
      <c r="C49" s="141"/>
      <c r="D49" s="141"/>
      <c r="E49" s="142"/>
      <c r="F49" s="11" t="s">
        <v>33</v>
      </c>
      <c r="G49" s="26" t="s">
        <v>275</v>
      </c>
      <c r="H49" s="89"/>
      <c r="I49" s="95">
        <v>0</v>
      </c>
      <c r="J49" s="2"/>
    </row>
    <row r="50" spans="1:10" x14ac:dyDescent="0.25">
      <c r="A50" s="139" t="s">
        <v>34</v>
      </c>
      <c r="B50" s="139"/>
      <c r="C50" s="139"/>
      <c r="D50" s="139"/>
      <c r="E50" s="140"/>
      <c r="F50" s="8" t="s">
        <v>35</v>
      </c>
      <c r="G50" s="21" t="s">
        <v>276</v>
      </c>
      <c r="H50" s="88"/>
      <c r="I50" s="102">
        <v>0</v>
      </c>
      <c r="J50" s="2"/>
    </row>
    <row r="51" spans="1:10" x14ac:dyDescent="0.25">
      <c r="A51" s="171" t="s">
        <v>36</v>
      </c>
      <c r="B51" s="171"/>
      <c r="C51" s="171"/>
      <c r="D51" s="171"/>
      <c r="E51" s="172"/>
      <c r="F51" s="8" t="s">
        <v>250</v>
      </c>
      <c r="G51" s="21" t="s">
        <v>277</v>
      </c>
      <c r="H51" s="88"/>
      <c r="I51" s="102">
        <v>0</v>
      </c>
      <c r="J51" s="2"/>
    </row>
    <row r="52" spans="1:10" x14ac:dyDescent="0.25">
      <c r="A52" s="163" t="s">
        <v>23</v>
      </c>
      <c r="B52" s="163"/>
      <c r="C52" s="163"/>
      <c r="D52" s="163"/>
      <c r="E52" s="164"/>
      <c r="F52" s="53"/>
      <c r="G52" s="54"/>
      <c r="H52" s="25"/>
      <c r="I52" s="58"/>
      <c r="J52" s="2"/>
    </row>
    <row r="53" spans="1:10" x14ac:dyDescent="0.25">
      <c r="A53" s="141" t="s">
        <v>37</v>
      </c>
      <c r="B53" s="141"/>
      <c r="C53" s="141"/>
      <c r="D53" s="141"/>
      <c r="E53" s="142"/>
      <c r="F53" s="10" t="s">
        <v>38</v>
      </c>
      <c r="G53" s="24" t="s">
        <v>209</v>
      </c>
      <c r="H53" s="87"/>
      <c r="I53" s="92">
        <v>0</v>
      </c>
      <c r="J53" s="2"/>
    </row>
    <row r="54" spans="1:10" x14ac:dyDescent="0.25">
      <c r="A54" s="139" t="s">
        <v>39</v>
      </c>
      <c r="B54" s="139"/>
      <c r="C54" s="139"/>
      <c r="D54" s="139"/>
      <c r="E54" s="140"/>
      <c r="F54" s="8" t="s">
        <v>40</v>
      </c>
      <c r="G54" s="21" t="s">
        <v>210</v>
      </c>
      <c r="H54" s="88"/>
      <c r="I54" s="91">
        <v>0</v>
      </c>
      <c r="J54" s="2"/>
    </row>
    <row r="55" spans="1:10" x14ac:dyDescent="0.25">
      <c r="A55" s="139" t="s">
        <v>41</v>
      </c>
      <c r="B55" s="139"/>
      <c r="C55" s="139"/>
      <c r="D55" s="139"/>
      <c r="E55" s="140"/>
      <c r="F55" s="8" t="s">
        <v>42</v>
      </c>
      <c r="G55" s="21" t="s">
        <v>210</v>
      </c>
      <c r="H55" s="88"/>
      <c r="I55" s="91">
        <v>0</v>
      </c>
      <c r="J55" s="2"/>
    </row>
    <row r="56" spans="1:10" x14ac:dyDescent="0.25">
      <c r="A56" s="139" t="s">
        <v>43</v>
      </c>
      <c r="B56" s="139"/>
      <c r="C56" s="139"/>
      <c r="D56" s="139"/>
      <c r="E56" s="140"/>
      <c r="F56" s="11" t="s">
        <v>44</v>
      </c>
      <c r="G56" s="26" t="s">
        <v>210</v>
      </c>
      <c r="H56" s="89"/>
      <c r="I56" s="90">
        <v>0</v>
      </c>
      <c r="J56" s="2"/>
    </row>
    <row r="57" spans="1:10" ht="22.5" customHeight="1" x14ac:dyDescent="0.25">
      <c r="A57" s="145" t="s">
        <v>46</v>
      </c>
      <c r="B57" s="145"/>
      <c r="C57" s="145"/>
      <c r="D57" s="145"/>
      <c r="E57" s="146"/>
      <c r="F57" s="8" t="s">
        <v>251</v>
      </c>
      <c r="G57" s="21"/>
      <c r="H57" s="62">
        <f>H59</f>
        <v>0</v>
      </c>
      <c r="I57" s="72">
        <f>I59</f>
        <v>0</v>
      </c>
      <c r="J57" s="2"/>
    </row>
    <row r="58" spans="1:10" x14ac:dyDescent="0.25">
      <c r="A58" s="158" t="s">
        <v>20</v>
      </c>
      <c r="B58" s="158"/>
      <c r="C58" s="158"/>
      <c r="D58" s="158"/>
      <c r="E58" s="159"/>
      <c r="F58" s="12"/>
      <c r="G58" s="28"/>
      <c r="H58" s="31"/>
      <c r="I58" s="58"/>
      <c r="J58" s="2"/>
    </row>
    <row r="59" spans="1:10" x14ac:dyDescent="0.25">
      <c r="A59" s="169" t="s">
        <v>47</v>
      </c>
      <c r="B59" s="169"/>
      <c r="C59" s="169"/>
      <c r="D59" s="169"/>
      <c r="E59" s="170"/>
      <c r="F59" s="11" t="s">
        <v>252</v>
      </c>
      <c r="G59" s="26" t="s">
        <v>287</v>
      </c>
      <c r="H59" s="61">
        <f>H61+H62+H63+H64</f>
        <v>0</v>
      </c>
      <c r="I59" s="68">
        <f>I61+I62+I63+I64</f>
        <v>0</v>
      </c>
      <c r="J59" s="2"/>
    </row>
    <row r="60" spans="1:10" x14ac:dyDescent="0.25">
      <c r="A60" s="174" t="s">
        <v>48</v>
      </c>
      <c r="B60" s="174"/>
      <c r="C60" s="174"/>
      <c r="D60" s="174"/>
      <c r="E60" s="175"/>
      <c r="F60" s="12"/>
      <c r="G60" s="28"/>
      <c r="H60" s="31"/>
      <c r="I60" s="58"/>
      <c r="J60" s="2"/>
    </row>
    <row r="61" spans="1:10" x14ac:dyDescent="0.25">
      <c r="A61" s="141" t="s">
        <v>49</v>
      </c>
      <c r="B61" s="141"/>
      <c r="C61" s="141"/>
      <c r="D61" s="141"/>
      <c r="E61" s="142"/>
      <c r="F61" s="11" t="s">
        <v>288</v>
      </c>
      <c r="G61" s="26" t="s">
        <v>289</v>
      </c>
      <c r="H61" s="87"/>
      <c r="I61" s="92">
        <v>0</v>
      </c>
      <c r="J61" s="2"/>
    </row>
    <row r="62" spans="1:10" x14ac:dyDescent="0.25">
      <c r="A62" s="139" t="s">
        <v>50</v>
      </c>
      <c r="B62" s="139"/>
      <c r="C62" s="139"/>
      <c r="D62" s="139"/>
      <c r="E62" s="140"/>
      <c r="F62" s="8" t="s">
        <v>290</v>
      </c>
      <c r="G62" s="21" t="s">
        <v>291</v>
      </c>
      <c r="H62" s="88"/>
      <c r="I62" s="91">
        <v>0</v>
      </c>
      <c r="J62" s="2"/>
    </row>
    <row r="63" spans="1:10" x14ac:dyDescent="0.25">
      <c r="A63" s="139" t="s">
        <v>51</v>
      </c>
      <c r="B63" s="139"/>
      <c r="C63" s="139"/>
      <c r="D63" s="139"/>
      <c r="E63" s="140"/>
      <c r="F63" s="8" t="s">
        <v>292</v>
      </c>
      <c r="G63" s="21" t="s">
        <v>293</v>
      </c>
      <c r="H63" s="88"/>
      <c r="I63" s="91">
        <v>0</v>
      </c>
      <c r="J63" s="2"/>
    </row>
    <row r="64" spans="1:10" ht="15.75" thickBot="1" x14ac:dyDescent="0.3">
      <c r="A64" s="139" t="s">
        <v>52</v>
      </c>
      <c r="B64" s="139"/>
      <c r="C64" s="139"/>
      <c r="D64" s="139"/>
      <c r="E64" s="140"/>
      <c r="F64" s="14" t="s">
        <v>294</v>
      </c>
      <c r="G64" s="35" t="s">
        <v>295</v>
      </c>
      <c r="H64" s="93"/>
      <c r="I64" s="94">
        <v>0</v>
      </c>
      <c r="J64" s="2"/>
    </row>
    <row r="65" spans="1:10" x14ac:dyDescent="0.25">
      <c r="A65" s="55"/>
      <c r="B65" s="56"/>
      <c r="C65" s="56"/>
      <c r="D65" s="56"/>
      <c r="E65" s="56"/>
      <c r="F65" s="4"/>
      <c r="G65" s="4"/>
      <c r="H65" s="29"/>
      <c r="I65" s="57" t="s">
        <v>62</v>
      </c>
      <c r="J65" s="2"/>
    </row>
    <row r="66" spans="1:10" ht="33.75" x14ac:dyDescent="0.25">
      <c r="A66" s="161" t="s">
        <v>11</v>
      </c>
      <c r="B66" s="161"/>
      <c r="C66" s="161"/>
      <c r="D66" s="161"/>
      <c r="E66" s="162"/>
      <c r="F66" s="76" t="s">
        <v>12</v>
      </c>
      <c r="G66" s="76" t="s">
        <v>13</v>
      </c>
      <c r="H66" s="80" t="s">
        <v>14</v>
      </c>
      <c r="I66" s="81" t="s">
        <v>15</v>
      </c>
      <c r="J66" s="2"/>
    </row>
    <row r="67" spans="1:10" ht="15.75" thickBot="1" x14ac:dyDescent="0.3">
      <c r="A67" s="161">
        <v>1</v>
      </c>
      <c r="B67" s="161"/>
      <c r="C67" s="161"/>
      <c r="D67" s="161"/>
      <c r="E67" s="162"/>
      <c r="F67" s="82">
        <v>2</v>
      </c>
      <c r="G67" s="82">
        <v>3</v>
      </c>
      <c r="H67" s="82">
        <v>4</v>
      </c>
      <c r="I67" s="83">
        <v>5</v>
      </c>
      <c r="J67" s="2"/>
    </row>
    <row r="68" spans="1:10" ht="22.5" customHeight="1" x14ac:dyDescent="0.25">
      <c r="A68" s="143" t="s">
        <v>53</v>
      </c>
      <c r="B68" s="143"/>
      <c r="C68" s="143"/>
      <c r="D68" s="143"/>
      <c r="E68" s="144"/>
      <c r="F68" s="13" t="s">
        <v>253</v>
      </c>
      <c r="G68" s="30"/>
      <c r="H68" s="103">
        <f>H70+H76</f>
        <v>0</v>
      </c>
      <c r="I68" s="104">
        <f>I70+I76</f>
        <v>0</v>
      </c>
      <c r="J68" s="2"/>
    </row>
    <row r="69" spans="1:10" x14ac:dyDescent="0.25">
      <c r="A69" s="158" t="s">
        <v>20</v>
      </c>
      <c r="B69" s="158"/>
      <c r="C69" s="158"/>
      <c r="D69" s="158"/>
      <c r="E69" s="159"/>
      <c r="F69" s="12"/>
      <c r="G69" s="28"/>
      <c r="H69" s="31"/>
      <c r="I69" s="58"/>
      <c r="J69" s="2"/>
    </row>
    <row r="70" spans="1:10" x14ac:dyDescent="0.25">
      <c r="A70" s="169" t="s">
        <v>54</v>
      </c>
      <c r="B70" s="169"/>
      <c r="C70" s="169"/>
      <c r="D70" s="169"/>
      <c r="E70" s="170"/>
      <c r="F70" s="11" t="s">
        <v>296</v>
      </c>
      <c r="G70" s="26" t="s">
        <v>297</v>
      </c>
      <c r="H70" s="60">
        <f>SUM(H72:H75)</f>
        <v>0</v>
      </c>
      <c r="I70" s="69">
        <f>SUM(I72:I75)</f>
        <v>0</v>
      </c>
      <c r="J70" s="2"/>
    </row>
    <row r="71" spans="1:10" x14ac:dyDescent="0.25">
      <c r="A71" s="163" t="s">
        <v>23</v>
      </c>
      <c r="B71" s="163"/>
      <c r="C71" s="163"/>
      <c r="D71" s="163"/>
      <c r="E71" s="164"/>
      <c r="F71" s="12"/>
      <c r="G71" s="28"/>
      <c r="H71" s="31"/>
      <c r="I71" s="58"/>
      <c r="J71" s="2"/>
    </row>
    <row r="72" spans="1:10" x14ac:dyDescent="0.25">
      <c r="A72" s="141" t="s">
        <v>55</v>
      </c>
      <c r="B72" s="141"/>
      <c r="C72" s="141"/>
      <c r="D72" s="141"/>
      <c r="E72" s="142"/>
      <c r="F72" s="11" t="s">
        <v>298</v>
      </c>
      <c r="G72" s="26" t="s">
        <v>299</v>
      </c>
      <c r="H72" s="87"/>
      <c r="I72" s="92">
        <v>0</v>
      </c>
      <c r="J72" s="2"/>
    </row>
    <row r="73" spans="1:10" x14ac:dyDescent="0.25">
      <c r="A73" s="139" t="s">
        <v>56</v>
      </c>
      <c r="B73" s="139"/>
      <c r="C73" s="139"/>
      <c r="D73" s="139"/>
      <c r="E73" s="140"/>
      <c r="F73" s="8" t="s">
        <v>280</v>
      </c>
      <c r="G73" s="21" t="s">
        <v>281</v>
      </c>
      <c r="H73" s="88"/>
      <c r="I73" s="91">
        <v>0</v>
      </c>
      <c r="J73" s="2"/>
    </row>
    <row r="74" spans="1:10" x14ac:dyDescent="0.25">
      <c r="A74" s="139" t="s">
        <v>57</v>
      </c>
      <c r="B74" s="139"/>
      <c r="C74" s="139"/>
      <c r="D74" s="139"/>
      <c r="E74" s="140"/>
      <c r="F74" s="8" t="s">
        <v>282</v>
      </c>
      <c r="G74" s="21" t="s">
        <v>283</v>
      </c>
      <c r="H74" s="88"/>
      <c r="I74" s="91">
        <v>0</v>
      </c>
      <c r="J74" s="2"/>
    </row>
    <row r="75" spans="1:10" x14ac:dyDescent="0.25">
      <c r="A75" s="139" t="s">
        <v>58</v>
      </c>
      <c r="B75" s="139"/>
      <c r="C75" s="139"/>
      <c r="D75" s="139"/>
      <c r="E75" s="140"/>
      <c r="F75" s="8" t="s">
        <v>284</v>
      </c>
      <c r="G75" s="21" t="s">
        <v>285</v>
      </c>
      <c r="H75" s="88"/>
      <c r="I75" s="91">
        <v>0</v>
      </c>
      <c r="J75" s="2"/>
    </row>
    <row r="76" spans="1:10" x14ac:dyDescent="0.25">
      <c r="A76" s="171" t="s">
        <v>59</v>
      </c>
      <c r="B76" s="171"/>
      <c r="C76" s="171"/>
      <c r="D76" s="171"/>
      <c r="E76" s="172"/>
      <c r="F76" s="8" t="s">
        <v>277</v>
      </c>
      <c r="G76" s="21" t="s">
        <v>286</v>
      </c>
      <c r="H76" s="60">
        <f>H78</f>
        <v>0</v>
      </c>
      <c r="I76" s="69">
        <f>I78</f>
        <v>0</v>
      </c>
      <c r="J76" s="2"/>
    </row>
    <row r="77" spans="1:10" x14ac:dyDescent="0.25">
      <c r="A77" s="163" t="s">
        <v>23</v>
      </c>
      <c r="B77" s="163"/>
      <c r="C77" s="163"/>
      <c r="D77" s="163"/>
      <c r="E77" s="164"/>
      <c r="F77" s="12"/>
      <c r="G77" s="28"/>
      <c r="H77" s="23"/>
      <c r="I77" s="112"/>
      <c r="J77" s="2"/>
    </row>
    <row r="78" spans="1:10" ht="15.75" thickBot="1" x14ac:dyDescent="0.3">
      <c r="A78" s="141" t="s">
        <v>60</v>
      </c>
      <c r="B78" s="141"/>
      <c r="C78" s="141"/>
      <c r="D78" s="141"/>
      <c r="E78" s="142"/>
      <c r="F78" s="45" t="s">
        <v>278</v>
      </c>
      <c r="G78" s="113" t="s">
        <v>279</v>
      </c>
      <c r="H78" s="96"/>
      <c r="I78" s="121">
        <v>0</v>
      </c>
      <c r="J78" s="2"/>
    </row>
    <row r="79" spans="1:10" x14ac:dyDescent="0.25">
      <c r="A79" s="173"/>
      <c r="B79" s="173"/>
      <c r="C79" s="173"/>
      <c r="D79" s="173"/>
      <c r="E79" s="173"/>
      <c r="F79" s="173"/>
      <c r="G79" s="173"/>
      <c r="H79" s="173"/>
      <c r="I79" s="173"/>
      <c r="J79" s="2"/>
    </row>
    <row r="80" spans="1:10" ht="22.5" customHeight="1" x14ac:dyDescent="0.25">
      <c r="A80" s="147" t="s">
        <v>61</v>
      </c>
      <c r="B80" s="147"/>
      <c r="C80" s="147"/>
      <c r="D80" s="147"/>
      <c r="E80" s="147"/>
      <c r="F80" s="147"/>
      <c r="G80" s="147"/>
      <c r="H80" s="147"/>
      <c r="I80" s="57"/>
      <c r="J80" s="2"/>
    </row>
    <row r="81" spans="1:10" ht="33.75" x14ac:dyDescent="0.25">
      <c r="A81" s="161" t="s">
        <v>11</v>
      </c>
      <c r="B81" s="161"/>
      <c r="C81" s="161"/>
      <c r="D81" s="161"/>
      <c r="E81" s="162"/>
      <c r="F81" s="79" t="s">
        <v>12</v>
      </c>
      <c r="G81" s="79" t="s">
        <v>13</v>
      </c>
      <c r="H81" s="80" t="s">
        <v>14</v>
      </c>
      <c r="I81" s="81" t="s">
        <v>15</v>
      </c>
      <c r="J81" s="2"/>
    </row>
    <row r="82" spans="1:10" ht="15.75" thickBot="1" x14ac:dyDescent="0.3">
      <c r="A82" s="161">
        <v>1</v>
      </c>
      <c r="B82" s="161"/>
      <c r="C82" s="161"/>
      <c r="D82" s="161"/>
      <c r="E82" s="162"/>
      <c r="F82" s="77">
        <v>2</v>
      </c>
      <c r="G82" s="77">
        <v>3</v>
      </c>
      <c r="H82" s="77">
        <v>4</v>
      </c>
      <c r="I82" s="83">
        <v>5</v>
      </c>
      <c r="J82" s="2"/>
    </row>
    <row r="83" spans="1:10" x14ac:dyDescent="0.25">
      <c r="A83" s="167" t="s">
        <v>63</v>
      </c>
      <c r="B83" s="167"/>
      <c r="C83" s="167"/>
      <c r="D83" s="167"/>
      <c r="E83" s="168"/>
      <c r="F83" s="7" t="s">
        <v>269</v>
      </c>
      <c r="G83" s="33"/>
      <c r="H83" s="73">
        <f>H84+H127+H135+H150</f>
        <v>6356395.2599999998</v>
      </c>
      <c r="I83" s="74">
        <f>I84+I127+I135+I150</f>
        <v>5619531.5599999996</v>
      </c>
      <c r="J83" s="2"/>
    </row>
    <row r="84" spans="1:10" ht="22.5" customHeight="1" x14ac:dyDescent="0.25">
      <c r="A84" s="143" t="s">
        <v>64</v>
      </c>
      <c r="B84" s="143"/>
      <c r="C84" s="143"/>
      <c r="D84" s="143"/>
      <c r="E84" s="144"/>
      <c r="F84" s="8" t="s">
        <v>266</v>
      </c>
      <c r="G84" s="21" t="s">
        <v>267</v>
      </c>
      <c r="H84" s="62">
        <f>H86+H91+H99+H100+H108+H112+H116+H119</f>
        <v>5922396.4900000002</v>
      </c>
      <c r="I84" s="72">
        <f>I86+I91+I99+I100+I108+I112+I116+I119</f>
        <v>5523601.0099999998</v>
      </c>
      <c r="J84" s="2"/>
    </row>
    <row r="85" spans="1:10" x14ac:dyDescent="0.25">
      <c r="A85" s="158" t="s">
        <v>20</v>
      </c>
      <c r="B85" s="158"/>
      <c r="C85" s="158"/>
      <c r="D85" s="158"/>
      <c r="E85" s="159"/>
      <c r="F85" s="12"/>
      <c r="G85" s="28"/>
      <c r="H85" s="23"/>
      <c r="I85" s="34"/>
      <c r="J85" s="2"/>
    </row>
    <row r="86" spans="1:10" x14ac:dyDescent="0.25">
      <c r="A86" s="169" t="s">
        <v>65</v>
      </c>
      <c r="B86" s="169"/>
      <c r="C86" s="169"/>
      <c r="D86" s="169"/>
      <c r="E86" s="170"/>
      <c r="F86" s="11" t="s">
        <v>268</v>
      </c>
      <c r="G86" s="26" t="s">
        <v>269</v>
      </c>
      <c r="H86" s="61">
        <f>SUM(H88:H90)</f>
        <v>5474109.0300000003</v>
      </c>
      <c r="I86" s="68">
        <f>SUM(I88:I90)</f>
        <v>4835607.25</v>
      </c>
      <c r="J86" s="2"/>
    </row>
    <row r="87" spans="1:10" x14ac:dyDescent="0.25">
      <c r="A87" s="163" t="s">
        <v>23</v>
      </c>
      <c r="B87" s="163"/>
      <c r="C87" s="163"/>
      <c r="D87" s="163"/>
      <c r="E87" s="164"/>
      <c r="F87" s="12"/>
      <c r="G87" s="28"/>
      <c r="H87" s="23"/>
      <c r="I87" s="34"/>
      <c r="J87" s="2"/>
    </row>
    <row r="88" spans="1:10" x14ac:dyDescent="0.25">
      <c r="A88" s="141" t="s">
        <v>66</v>
      </c>
      <c r="B88" s="141"/>
      <c r="C88" s="141"/>
      <c r="D88" s="141"/>
      <c r="E88" s="142"/>
      <c r="F88" s="11" t="s">
        <v>270</v>
      </c>
      <c r="G88" s="26" t="s">
        <v>271</v>
      </c>
      <c r="H88" s="89">
        <v>4205349.5999999996</v>
      </c>
      <c r="I88" s="90">
        <v>3661039.79</v>
      </c>
      <c r="J88" s="2"/>
    </row>
    <row r="89" spans="1:10" x14ac:dyDescent="0.25">
      <c r="A89" s="139" t="s">
        <v>67</v>
      </c>
      <c r="B89" s="139"/>
      <c r="C89" s="139"/>
      <c r="D89" s="139"/>
      <c r="E89" s="140"/>
      <c r="F89" s="8" t="s">
        <v>272</v>
      </c>
      <c r="G89" s="21" t="s">
        <v>273</v>
      </c>
      <c r="H89" s="88"/>
      <c r="I89" s="91">
        <v>0</v>
      </c>
      <c r="J89" s="2"/>
    </row>
    <row r="90" spans="1:10" x14ac:dyDescent="0.25">
      <c r="A90" s="139" t="s">
        <v>68</v>
      </c>
      <c r="B90" s="139"/>
      <c r="C90" s="139"/>
      <c r="D90" s="139"/>
      <c r="E90" s="140"/>
      <c r="F90" s="8" t="s">
        <v>274</v>
      </c>
      <c r="G90" s="21" t="s">
        <v>265</v>
      </c>
      <c r="H90" s="88">
        <v>1268759.43</v>
      </c>
      <c r="I90" s="91">
        <v>1174567.46</v>
      </c>
      <c r="J90" s="2"/>
    </row>
    <row r="91" spans="1:10" x14ac:dyDescent="0.25">
      <c r="A91" s="171" t="s">
        <v>234</v>
      </c>
      <c r="B91" s="171"/>
      <c r="C91" s="171"/>
      <c r="D91" s="171"/>
      <c r="E91" s="172"/>
      <c r="F91" s="8" t="s">
        <v>300</v>
      </c>
      <c r="G91" s="21" t="s">
        <v>266</v>
      </c>
      <c r="H91" s="60">
        <f>SUM(H93:H98)</f>
        <v>448287.46</v>
      </c>
      <c r="I91" s="69">
        <f>SUM(I93:I98)</f>
        <v>686393.76</v>
      </c>
      <c r="J91" s="2"/>
    </row>
    <row r="92" spans="1:10" x14ac:dyDescent="0.25">
      <c r="A92" s="163" t="s">
        <v>23</v>
      </c>
      <c r="B92" s="163"/>
      <c r="C92" s="163"/>
      <c r="D92" s="163"/>
      <c r="E92" s="164"/>
      <c r="F92" s="12"/>
      <c r="G92" s="28"/>
      <c r="H92" s="23"/>
      <c r="I92" s="34"/>
      <c r="J92" s="2"/>
    </row>
    <row r="93" spans="1:10" x14ac:dyDescent="0.25">
      <c r="A93" s="141" t="s">
        <v>69</v>
      </c>
      <c r="B93" s="141"/>
      <c r="C93" s="141"/>
      <c r="D93" s="141"/>
      <c r="E93" s="142"/>
      <c r="F93" s="11" t="s">
        <v>301</v>
      </c>
      <c r="G93" s="26" t="s">
        <v>302</v>
      </c>
      <c r="H93" s="89">
        <v>27573.75</v>
      </c>
      <c r="I93" s="90">
        <v>17202.18</v>
      </c>
      <c r="J93" s="2"/>
    </row>
    <row r="94" spans="1:10" x14ac:dyDescent="0.25">
      <c r="A94" s="139" t="s">
        <v>70</v>
      </c>
      <c r="B94" s="139"/>
      <c r="C94" s="139"/>
      <c r="D94" s="139"/>
      <c r="E94" s="140"/>
      <c r="F94" s="8" t="s">
        <v>303</v>
      </c>
      <c r="G94" s="21" t="s">
        <v>304</v>
      </c>
      <c r="H94" s="88">
        <v>59737</v>
      </c>
      <c r="I94" s="91">
        <v>57957.599999999999</v>
      </c>
      <c r="J94" s="2"/>
    </row>
    <row r="95" spans="1:10" x14ac:dyDescent="0.25">
      <c r="A95" s="139" t="s">
        <v>71</v>
      </c>
      <c r="B95" s="139"/>
      <c r="C95" s="139"/>
      <c r="D95" s="139"/>
      <c r="E95" s="140"/>
      <c r="F95" s="8" t="s">
        <v>305</v>
      </c>
      <c r="G95" s="21" t="s">
        <v>306</v>
      </c>
      <c r="H95" s="88">
        <v>137166.71</v>
      </c>
      <c r="I95" s="91">
        <v>132526.72</v>
      </c>
      <c r="J95" s="2"/>
    </row>
    <row r="96" spans="1:10" x14ac:dyDescent="0.25">
      <c r="A96" s="139" t="s">
        <v>72</v>
      </c>
      <c r="B96" s="139"/>
      <c r="C96" s="139"/>
      <c r="D96" s="139"/>
      <c r="E96" s="140"/>
      <c r="F96" s="8" t="s">
        <v>307</v>
      </c>
      <c r="G96" s="21" t="s">
        <v>308</v>
      </c>
      <c r="H96" s="88"/>
      <c r="I96" s="91">
        <v>0</v>
      </c>
      <c r="J96" s="2"/>
    </row>
    <row r="97" spans="1:10" x14ac:dyDescent="0.25">
      <c r="A97" s="139" t="s">
        <v>73</v>
      </c>
      <c r="B97" s="139"/>
      <c r="C97" s="139"/>
      <c r="D97" s="139"/>
      <c r="E97" s="140"/>
      <c r="F97" s="8" t="s">
        <v>309</v>
      </c>
      <c r="G97" s="21" t="s">
        <v>310</v>
      </c>
      <c r="H97" s="88">
        <v>61301.57</v>
      </c>
      <c r="I97" s="91">
        <v>78108.37</v>
      </c>
      <c r="J97" s="2"/>
    </row>
    <row r="98" spans="1:10" x14ac:dyDescent="0.25">
      <c r="A98" s="139" t="s">
        <v>74</v>
      </c>
      <c r="B98" s="139"/>
      <c r="C98" s="139"/>
      <c r="D98" s="139"/>
      <c r="E98" s="140"/>
      <c r="F98" s="8" t="s">
        <v>311</v>
      </c>
      <c r="G98" s="21" t="s">
        <v>312</v>
      </c>
      <c r="H98" s="88">
        <v>162508.43</v>
      </c>
      <c r="I98" s="91">
        <v>400598.89</v>
      </c>
      <c r="J98" s="2"/>
    </row>
    <row r="99" spans="1:10" x14ac:dyDescent="0.25">
      <c r="A99" s="171" t="s">
        <v>75</v>
      </c>
      <c r="B99" s="171"/>
      <c r="C99" s="171"/>
      <c r="D99" s="171"/>
      <c r="E99" s="172"/>
      <c r="F99" s="8" t="s">
        <v>313</v>
      </c>
      <c r="G99" s="21" t="s">
        <v>268</v>
      </c>
      <c r="H99" s="105"/>
      <c r="I99" s="117">
        <v>0</v>
      </c>
      <c r="J99" s="2"/>
    </row>
    <row r="100" spans="1:10" x14ac:dyDescent="0.25">
      <c r="A100" s="171" t="s">
        <v>76</v>
      </c>
      <c r="B100" s="171"/>
      <c r="C100" s="171"/>
      <c r="D100" s="171"/>
      <c r="E100" s="172"/>
      <c r="F100" s="8" t="s">
        <v>330</v>
      </c>
      <c r="G100" s="21" t="s">
        <v>300</v>
      </c>
      <c r="H100" s="60">
        <f>SUM(H102:H103)</f>
        <v>0</v>
      </c>
      <c r="I100" s="69">
        <f>SUM(I102:I103)</f>
        <v>0</v>
      </c>
      <c r="J100" s="2"/>
    </row>
    <row r="101" spans="1:10" x14ac:dyDescent="0.25">
      <c r="A101" s="163" t="s">
        <v>48</v>
      </c>
      <c r="B101" s="163"/>
      <c r="C101" s="163"/>
      <c r="D101" s="163"/>
      <c r="E101" s="164"/>
      <c r="F101" s="12"/>
      <c r="G101" s="28"/>
      <c r="H101" s="23"/>
      <c r="I101" s="34"/>
      <c r="J101" s="2"/>
    </row>
    <row r="102" spans="1:10" x14ac:dyDescent="0.25">
      <c r="A102" s="141" t="s">
        <v>77</v>
      </c>
      <c r="B102" s="141"/>
      <c r="C102" s="141"/>
      <c r="D102" s="141"/>
      <c r="E102" s="142"/>
      <c r="F102" s="10" t="s">
        <v>331</v>
      </c>
      <c r="G102" s="24" t="s">
        <v>301</v>
      </c>
      <c r="H102" s="118"/>
      <c r="I102" s="119"/>
      <c r="J102" s="2"/>
    </row>
    <row r="103" spans="1:10" ht="22.5" customHeight="1" thickBot="1" x14ac:dyDescent="0.3">
      <c r="A103" s="139" t="s">
        <v>78</v>
      </c>
      <c r="B103" s="139"/>
      <c r="C103" s="139"/>
      <c r="D103" s="139"/>
      <c r="E103" s="140"/>
      <c r="F103" s="14" t="s">
        <v>332</v>
      </c>
      <c r="G103" s="35" t="s">
        <v>303</v>
      </c>
      <c r="H103" s="93"/>
      <c r="I103" s="94">
        <v>0</v>
      </c>
      <c r="J103" s="2"/>
    </row>
    <row r="104" spans="1:10" x14ac:dyDescent="0.25">
      <c r="A104" s="173"/>
      <c r="B104" s="173"/>
      <c r="C104" s="173"/>
      <c r="D104" s="173"/>
      <c r="E104" s="173"/>
      <c r="F104" s="173"/>
      <c r="G104" s="173"/>
      <c r="H104" s="173"/>
      <c r="I104" s="173"/>
      <c r="J104" s="2"/>
    </row>
    <row r="105" spans="1:10" x14ac:dyDescent="0.25">
      <c r="A105" s="173"/>
      <c r="B105" s="173"/>
      <c r="C105" s="173"/>
      <c r="D105" s="173"/>
      <c r="E105" s="173"/>
      <c r="F105" s="173"/>
      <c r="G105" s="173"/>
      <c r="H105" s="173"/>
      <c r="I105" s="57" t="s">
        <v>79</v>
      </c>
      <c r="J105" s="2"/>
    </row>
    <row r="106" spans="1:10" ht="33.75" x14ac:dyDescent="0.25">
      <c r="A106" s="161" t="s">
        <v>11</v>
      </c>
      <c r="B106" s="161"/>
      <c r="C106" s="161"/>
      <c r="D106" s="161"/>
      <c r="E106" s="162"/>
      <c r="F106" s="79" t="s">
        <v>12</v>
      </c>
      <c r="G106" s="79" t="s">
        <v>13</v>
      </c>
      <c r="H106" s="80" t="s">
        <v>14</v>
      </c>
      <c r="I106" s="81" t="s">
        <v>15</v>
      </c>
      <c r="J106" s="2"/>
    </row>
    <row r="107" spans="1:10" ht="15.75" thickBot="1" x14ac:dyDescent="0.3">
      <c r="A107" s="161">
        <v>1</v>
      </c>
      <c r="B107" s="161"/>
      <c r="C107" s="161"/>
      <c r="D107" s="161"/>
      <c r="E107" s="162"/>
      <c r="F107" s="82">
        <v>2</v>
      </c>
      <c r="G107" s="82">
        <v>3</v>
      </c>
      <c r="H107" s="82">
        <v>4</v>
      </c>
      <c r="I107" s="83">
        <v>5</v>
      </c>
      <c r="J107" s="2"/>
    </row>
    <row r="108" spans="1:10" x14ac:dyDescent="0.25">
      <c r="A108" s="169" t="s">
        <v>80</v>
      </c>
      <c r="B108" s="169"/>
      <c r="C108" s="169"/>
      <c r="D108" s="169"/>
      <c r="E108" s="170"/>
      <c r="F108" s="13" t="s">
        <v>333</v>
      </c>
      <c r="G108" s="30" t="s">
        <v>313</v>
      </c>
      <c r="H108" s="103">
        <f>SUM(H110:H111)</f>
        <v>0</v>
      </c>
      <c r="I108" s="104">
        <f>SUM(I110:I111)</f>
        <v>0</v>
      </c>
      <c r="J108" s="2"/>
    </row>
    <row r="109" spans="1:10" x14ac:dyDescent="0.25">
      <c r="A109" s="163" t="s">
        <v>23</v>
      </c>
      <c r="B109" s="163"/>
      <c r="C109" s="163"/>
      <c r="D109" s="163"/>
      <c r="E109" s="164"/>
      <c r="F109" s="12"/>
      <c r="G109" s="28"/>
      <c r="H109" s="23"/>
      <c r="I109" s="34"/>
      <c r="J109" s="2"/>
    </row>
    <row r="110" spans="1:10" ht="22.5" customHeight="1" x14ac:dyDescent="0.25">
      <c r="A110" s="141" t="s">
        <v>81</v>
      </c>
      <c r="B110" s="141"/>
      <c r="C110" s="141"/>
      <c r="D110" s="141"/>
      <c r="E110" s="142"/>
      <c r="F110" s="11" t="s">
        <v>334</v>
      </c>
      <c r="G110" s="24" t="s">
        <v>335</v>
      </c>
      <c r="H110" s="87"/>
      <c r="I110" s="92">
        <v>0</v>
      </c>
      <c r="J110" s="2"/>
    </row>
    <row r="111" spans="1:10" x14ac:dyDescent="0.25">
      <c r="A111" s="139" t="s">
        <v>82</v>
      </c>
      <c r="B111" s="139"/>
      <c r="C111" s="139"/>
      <c r="D111" s="139"/>
      <c r="E111" s="140"/>
      <c r="F111" s="8" t="s">
        <v>336</v>
      </c>
      <c r="G111" s="21" t="s">
        <v>337</v>
      </c>
      <c r="H111" s="88"/>
      <c r="I111" s="91">
        <v>0</v>
      </c>
      <c r="J111" s="2"/>
    </row>
    <row r="112" spans="1:10" x14ac:dyDescent="0.25">
      <c r="A112" s="171" t="s">
        <v>83</v>
      </c>
      <c r="B112" s="171"/>
      <c r="C112" s="171"/>
      <c r="D112" s="171"/>
      <c r="E112" s="172"/>
      <c r="F112" s="8" t="s">
        <v>338</v>
      </c>
      <c r="G112" s="21" t="s">
        <v>330</v>
      </c>
      <c r="H112" s="60">
        <f>SUM(H114:H115)</f>
        <v>0</v>
      </c>
      <c r="I112" s="69">
        <f>SUM(I114:I115)</f>
        <v>0</v>
      </c>
      <c r="J112" s="2"/>
    </row>
    <row r="113" spans="1:10" x14ac:dyDescent="0.25">
      <c r="A113" s="163" t="s">
        <v>23</v>
      </c>
      <c r="B113" s="163"/>
      <c r="C113" s="163"/>
      <c r="D113" s="163"/>
      <c r="E113" s="164"/>
      <c r="F113" s="12"/>
      <c r="G113" s="28"/>
      <c r="H113" s="23"/>
      <c r="I113" s="34"/>
      <c r="J113" s="2"/>
    </row>
    <row r="114" spans="1:10" x14ac:dyDescent="0.25">
      <c r="A114" s="141" t="s">
        <v>84</v>
      </c>
      <c r="B114" s="141"/>
      <c r="C114" s="141"/>
      <c r="D114" s="141"/>
      <c r="E114" s="142"/>
      <c r="F114" s="10" t="s">
        <v>339</v>
      </c>
      <c r="G114" s="24" t="s">
        <v>332</v>
      </c>
      <c r="H114" s="87"/>
      <c r="I114" s="92">
        <v>0</v>
      </c>
      <c r="J114" s="2"/>
    </row>
    <row r="115" spans="1:10" x14ac:dyDescent="0.25">
      <c r="A115" s="139" t="s">
        <v>85</v>
      </c>
      <c r="B115" s="139"/>
      <c r="C115" s="139"/>
      <c r="D115" s="139"/>
      <c r="E115" s="140"/>
      <c r="F115" s="8" t="s">
        <v>340</v>
      </c>
      <c r="G115" s="21" t="s">
        <v>341</v>
      </c>
      <c r="H115" s="88"/>
      <c r="I115" s="91">
        <v>0</v>
      </c>
      <c r="J115" s="2"/>
    </row>
    <row r="116" spans="1:10" x14ac:dyDescent="0.25">
      <c r="A116" s="171" t="s">
        <v>86</v>
      </c>
      <c r="B116" s="171"/>
      <c r="C116" s="171"/>
      <c r="D116" s="171"/>
      <c r="E116" s="172"/>
      <c r="F116" s="8" t="s">
        <v>342</v>
      </c>
      <c r="G116" s="21" t="s">
        <v>333</v>
      </c>
      <c r="H116" s="60">
        <f>H118</f>
        <v>0</v>
      </c>
      <c r="I116" s="69">
        <f>I118</f>
        <v>0</v>
      </c>
      <c r="J116" s="2"/>
    </row>
    <row r="117" spans="1:10" x14ac:dyDescent="0.25">
      <c r="A117" s="163" t="s">
        <v>23</v>
      </c>
      <c r="B117" s="163"/>
      <c r="C117" s="163"/>
      <c r="D117" s="163"/>
      <c r="E117" s="164"/>
      <c r="F117" s="12"/>
      <c r="G117" s="28"/>
      <c r="H117" s="23"/>
      <c r="I117" s="34"/>
      <c r="J117" s="2"/>
    </row>
    <row r="118" spans="1:10" x14ac:dyDescent="0.25">
      <c r="A118" s="141" t="s">
        <v>87</v>
      </c>
      <c r="B118" s="141"/>
      <c r="C118" s="141"/>
      <c r="D118" s="141"/>
      <c r="E118" s="142"/>
      <c r="F118" s="11" t="s">
        <v>222</v>
      </c>
      <c r="G118" s="26" t="s">
        <v>336</v>
      </c>
      <c r="H118" s="89"/>
      <c r="I118" s="90">
        <v>0</v>
      </c>
      <c r="J118" s="2"/>
    </row>
    <row r="119" spans="1:10" x14ac:dyDescent="0.25">
      <c r="A119" s="171" t="s">
        <v>88</v>
      </c>
      <c r="B119" s="171"/>
      <c r="C119" s="171"/>
      <c r="D119" s="171"/>
      <c r="E119" s="172"/>
      <c r="F119" s="8" t="s">
        <v>343</v>
      </c>
      <c r="G119" s="21" t="s">
        <v>342</v>
      </c>
      <c r="H119" s="62">
        <f>H121+H122+H123+H124+H125+H126</f>
        <v>0</v>
      </c>
      <c r="I119" s="105">
        <v>1600</v>
      </c>
      <c r="J119" s="2"/>
    </row>
    <row r="120" spans="1:10" x14ac:dyDescent="0.25">
      <c r="A120" s="163" t="s">
        <v>20</v>
      </c>
      <c r="B120" s="163"/>
      <c r="C120" s="163"/>
      <c r="D120" s="163"/>
      <c r="E120" s="164"/>
      <c r="F120" s="12"/>
      <c r="G120" s="28"/>
      <c r="H120" s="23"/>
      <c r="I120" s="34"/>
      <c r="J120" s="2"/>
    </row>
    <row r="121" spans="1:10" x14ac:dyDescent="0.25">
      <c r="A121" s="141" t="s">
        <v>211</v>
      </c>
      <c r="B121" s="141"/>
      <c r="C121" s="141"/>
      <c r="D121" s="141"/>
      <c r="E121" s="142"/>
      <c r="F121" s="10" t="s">
        <v>344</v>
      </c>
      <c r="G121" s="24" t="s">
        <v>222</v>
      </c>
      <c r="H121" s="87"/>
      <c r="I121" s="92"/>
      <c r="J121" s="2"/>
    </row>
    <row r="122" spans="1:10" ht="25.5" customHeight="1" x14ac:dyDescent="0.25">
      <c r="A122" s="139" t="s">
        <v>212</v>
      </c>
      <c r="B122" s="139"/>
      <c r="C122" s="139"/>
      <c r="D122" s="139"/>
      <c r="E122" s="140"/>
      <c r="F122" s="8" t="s">
        <v>345</v>
      </c>
      <c r="G122" s="21" t="s">
        <v>213</v>
      </c>
      <c r="H122" s="105"/>
      <c r="I122" s="119"/>
      <c r="J122" s="2"/>
    </row>
    <row r="123" spans="1:10" ht="25.5" customHeight="1" x14ac:dyDescent="0.25">
      <c r="A123" s="139" t="s">
        <v>214</v>
      </c>
      <c r="B123" s="139"/>
      <c r="C123" s="139"/>
      <c r="D123" s="139"/>
      <c r="E123" s="140"/>
      <c r="F123" s="8" t="s">
        <v>346</v>
      </c>
      <c r="G123" s="21" t="s">
        <v>215</v>
      </c>
      <c r="H123" s="105"/>
      <c r="I123" s="119"/>
      <c r="J123" s="2"/>
    </row>
    <row r="124" spans="1:10" x14ac:dyDescent="0.25">
      <c r="A124" s="139" t="s">
        <v>216</v>
      </c>
      <c r="B124" s="139"/>
      <c r="C124" s="139"/>
      <c r="D124" s="139"/>
      <c r="E124" s="140"/>
      <c r="F124" s="8" t="s">
        <v>347</v>
      </c>
      <c r="G124" s="21" t="s">
        <v>217</v>
      </c>
      <c r="H124" s="105"/>
      <c r="I124" s="119"/>
      <c r="J124" s="2"/>
    </row>
    <row r="125" spans="1:10" x14ac:dyDescent="0.25">
      <c r="A125" s="139" t="s">
        <v>220</v>
      </c>
      <c r="B125" s="139"/>
      <c r="C125" s="139"/>
      <c r="D125" s="139"/>
      <c r="E125" s="140"/>
      <c r="F125" s="8" t="s">
        <v>364</v>
      </c>
      <c r="G125" s="21" t="s">
        <v>218</v>
      </c>
      <c r="H125" s="105"/>
      <c r="I125" s="119"/>
      <c r="J125" s="2"/>
    </row>
    <row r="126" spans="1:10" x14ac:dyDescent="0.25">
      <c r="A126" s="139" t="s">
        <v>221</v>
      </c>
      <c r="B126" s="139"/>
      <c r="C126" s="139"/>
      <c r="D126" s="139"/>
      <c r="E126" s="140"/>
      <c r="F126" s="8" t="s">
        <v>363</v>
      </c>
      <c r="G126" s="21" t="s">
        <v>219</v>
      </c>
      <c r="H126" s="105"/>
      <c r="I126" s="119"/>
      <c r="J126" s="2"/>
    </row>
    <row r="127" spans="1:10" ht="22.5" customHeight="1" x14ac:dyDescent="0.25">
      <c r="A127" s="143" t="s">
        <v>89</v>
      </c>
      <c r="B127" s="143"/>
      <c r="C127" s="143"/>
      <c r="D127" s="143"/>
      <c r="E127" s="144"/>
      <c r="F127" s="8" t="s">
        <v>348</v>
      </c>
      <c r="G127" s="21"/>
      <c r="H127" s="62">
        <f>H129</f>
        <v>433998.77</v>
      </c>
      <c r="I127" s="72">
        <f>I129</f>
        <v>95930.55</v>
      </c>
      <c r="J127" s="2"/>
    </row>
    <row r="128" spans="1:10" x14ac:dyDescent="0.25">
      <c r="A128" s="158" t="s">
        <v>20</v>
      </c>
      <c r="B128" s="158"/>
      <c r="C128" s="158"/>
      <c r="D128" s="158"/>
      <c r="E128" s="159"/>
      <c r="F128" s="12"/>
      <c r="G128" s="28"/>
      <c r="H128" s="23"/>
      <c r="I128" s="34"/>
      <c r="J128" s="2"/>
    </row>
    <row r="129" spans="1:10" x14ac:dyDescent="0.25">
      <c r="A129" s="169" t="s">
        <v>90</v>
      </c>
      <c r="B129" s="169"/>
      <c r="C129" s="169"/>
      <c r="D129" s="169"/>
      <c r="E129" s="170"/>
      <c r="F129" s="11" t="s">
        <v>349</v>
      </c>
      <c r="G129" s="26" t="s">
        <v>343</v>
      </c>
      <c r="H129" s="63">
        <f>H131+H132+H133+H134</f>
        <v>433998.77</v>
      </c>
      <c r="I129" s="71">
        <f>I131+I132+I133+I134</f>
        <v>95930.55</v>
      </c>
      <c r="J129" s="2"/>
    </row>
    <row r="130" spans="1:10" x14ac:dyDescent="0.25">
      <c r="A130" s="163" t="s">
        <v>20</v>
      </c>
      <c r="B130" s="163"/>
      <c r="C130" s="163"/>
      <c r="D130" s="163"/>
      <c r="E130" s="164"/>
      <c r="F130" s="12"/>
      <c r="G130" s="28"/>
      <c r="H130" s="23"/>
      <c r="I130" s="34"/>
      <c r="J130" s="2"/>
    </row>
    <row r="131" spans="1:10" x14ac:dyDescent="0.25">
      <c r="A131" s="141" t="s">
        <v>49</v>
      </c>
      <c r="B131" s="141"/>
      <c r="C131" s="141"/>
      <c r="D131" s="141"/>
      <c r="E131" s="142"/>
      <c r="F131" s="11" t="s">
        <v>350</v>
      </c>
      <c r="G131" s="26" t="s">
        <v>348</v>
      </c>
      <c r="H131" s="89">
        <v>330345</v>
      </c>
      <c r="I131" s="90">
        <v>42586</v>
      </c>
      <c r="J131" s="2"/>
    </row>
    <row r="132" spans="1:10" x14ac:dyDescent="0.25">
      <c r="A132" s="139" t="s">
        <v>50</v>
      </c>
      <c r="B132" s="139"/>
      <c r="C132" s="139"/>
      <c r="D132" s="139"/>
      <c r="E132" s="140"/>
      <c r="F132" s="8" t="s">
        <v>351</v>
      </c>
      <c r="G132" s="21" t="s">
        <v>349</v>
      </c>
      <c r="H132" s="88"/>
      <c r="I132" s="91">
        <v>0</v>
      </c>
      <c r="J132" s="2"/>
    </row>
    <row r="133" spans="1:10" x14ac:dyDescent="0.25">
      <c r="A133" s="139" t="s">
        <v>51</v>
      </c>
      <c r="B133" s="139"/>
      <c r="C133" s="139"/>
      <c r="D133" s="139"/>
      <c r="E133" s="140"/>
      <c r="F133" s="8" t="s">
        <v>352</v>
      </c>
      <c r="G133" s="21" t="s">
        <v>318</v>
      </c>
      <c r="H133" s="88"/>
      <c r="I133" s="91">
        <v>0</v>
      </c>
      <c r="J133" s="2"/>
    </row>
    <row r="134" spans="1:10" x14ac:dyDescent="0.25">
      <c r="A134" s="139" t="s">
        <v>52</v>
      </c>
      <c r="B134" s="139"/>
      <c r="C134" s="139"/>
      <c r="D134" s="139"/>
      <c r="E134" s="140"/>
      <c r="F134" s="8" t="s">
        <v>316</v>
      </c>
      <c r="G134" s="21" t="s">
        <v>317</v>
      </c>
      <c r="H134" s="88">
        <v>103653.77</v>
      </c>
      <c r="I134" s="91">
        <v>53344.55</v>
      </c>
      <c r="J134" s="2"/>
    </row>
    <row r="135" spans="1:10" ht="22.5" customHeight="1" x14ac:dyDescent="0.25">
      <c r="A135" s="145" t="s">
        <v>92</v>
      </c>
      <c r="B135" s="145"/>
      <c r="C135" s="145"/>
      <c r="D135" s="145"/>
      <c r="E135" s="146"/>
      <c r="F135" s="10" t="s">
        <v>318</v>
      </c>
      <c r="G135" s="24"/>
      <c r="H135" s="65">
        <f>H137+H147</f>
        <v>0</v>
      </c>
      <c r="I135" s="67">
        <f>I137+I147</f>
        <v>0</v>
      </c>
      <c r="J135" s="2"/>
    </row>
    <row r="136" spans="1:10" x14ac:dyDescent="0.25">
      <c r="A136" s="158" t="s">
        <v>20</v>
      </c>
      <c r="B136" s="158"/>
      <c r="C136" s="158"/>
      <c r="D136" s="158"/>
      <c r="E136" s="159"/>
      <c r="F136" s="12"/>
      <c r="G136" s="28"/>
      <c r="H136" s="23"/>
      <c r="I136" s="34"/>
      <c r="J136" s="2"/>
    </row>
    <row r="137" spans="1:10" x14ac:dyDescent="0.25">
      <c r="A137" s="169" t="s">
        <v>54</v>
      </c>
      <c r="B137" s="169"/>
      <c r="C137" s="169"/>
      <c r="D137" s="169"/>
      <c r="E137" s="170"/>
      <c r="F137" s="11" t="s">
        <v>317</v>
      </c>
      <c r="G137" s="26" t="s">
        <v>248</v>
      </c>
      <c r="H137" s="63">
        <f>H139+H140+H141+H142</f>
        <v>0</v>
      </c>
      <c r="I137" s="71">
        <f>I139+I140+I141+I142</f>
        <v>0</v>
      </c>
      <c r="J137" s="2"/>
    </row>
    <row r="138" spans="1:10" x14ac:dyDescent="0.25">
      <c r="A138" s="163" t="s">
        <v>23</v>
      </c>
      <c r="B138" s="163"/>
      <c r="C138" s="163"/>
      <c r="D138" s="163"/>
      <c r="E138" s="164"/>
      <c r="F138" s="12"/>
      <c r="G138" s="28"/>
      <c r="H138" s="23"/>
      <c r="I138" s="34"/>
      <c r="J138" s="2"/>
    </row>
    <row r="139" spans="1:10" x14ac:dyDescent="0.25">
      <c r="A139" s="141" t="s">
        <v>93</v>
      </c>
      <c r="B139" s="141"/>
      <c r="C139" s="141"/>
      <c r="D139" s="141"/>
      <c r="E139" s="142"/>
      <c r="F139" s="11" t="s">
        <v>319</v>
      </c>
      <c r="G139" s="26" t="s">
        <v>320</v>
      </c>
      <c r="H139" s="89"/>
      <c r="I139" s="90">
        <v>0</v>
      </c>
      <c r="J139" s="2"/>
    </row>
    <row r="140" spans="1:10" x14ac:dyDescent="0.25">
      <c r="A140" s="139" t="s">
        <v>94</v>
      </c>
      <c r="B140" s="139"/>
      <c r="C140" s="139"/>
      <c r="D140" s="139"/>
      <c r="E140" s="140"/>
      <c r="F140" s="8" t="s">
        <v>321</v>
      </c>
      <c r="G140" s="21" t="s">
        <v>322</v>
      </c>
      <c r="H140" s="88"/>
      <c r="I140" s="91">
        <v>0</v>
      </c>
      <c r="J140" s="2"/>
    </row>
    <row r="141" spans="1:10" x14ac:dyDescent="0.25">
      <c r="A141" s="139" t="s">
        <v>95</v>
      </c>
      <c r="B141" s="139"/>
      <c r="C141" s="139"/>
      <c r="D141" s="139"/>
      <c r="E141" s="140"/>
      <c r="F141" s="8" t="s">
        <v>314</v>
      </c>
      <c r="G141" s="21" t="s">
        <v>315</v>
      </c>
      <c r="H141" s="88"/>
      <c r="I141" s="91">
        <v>0</v>
      </c>
      <c r="J141" s="2"/>
    </row>
    <row r="142" spans="1:10" ht="15.75" thickBot="1" x14ac:dyDescent="0.3">
      <c r="A142" s="139" t="s">
        <v>58</v>
      </c>
      <c r="B142" s="139"/>
      <c r="C142" s="139"/>
      <c r="D142" s="139"/>
      <c r="E142" s="140"/>
      <c r="F142" s="14" t="s">
        <v>353</v>
      </c>
      <c r="G142" s="35" t="s">
        <v>354</v>
      </c>
      <c r="H142" s="93"/>
      <c r="I142" s="94">
        <v>0</v>
      </c>
      <c r="J142" s="2"/>
    </row>
    <row r="143" spans="1:10" x14ac:dyDescent="0.25">
      <c r="A143" s="173"/>
      <c r="B143" s="173"/>
      <c r="C143" s="173"/>
      <c r="D143" s="173"/>
      <c r="E143" s="173"/>
      <c r="F143" s="173"/>
      <c r="G143" s="173"/>
      <c r="H143" s="173"/>
      <c r="I143" s="173"/>
      <c r="J143" s="2"/>
    </row>
    <row r="144" spans="1:10" x14ac:dyDescent="0.25">
      <c r="A144" s="173"/>
      <c r="B144" s="173"/>
      <c r="C144" s="173"/>
      <c r="D144" s="173"/>
      <c r="E144" s="173"/>
      <c r="F144" s="173"/>
      <c r="G144" s="173"/>
      <c r="H144" s="173"/>
      <c r="I144" s="57" t="s">
        <v>91</v>
      </c>
      <c r="J144" s="2"/>
    </row>
    <row r="145" spans="1:10" ht="33.75" x14ac:dyDescent="0.25">
      <c r="A145" s="161" t="s">
        <v>11</v>
      </c>
      <c r="B145" s="161"/>
      <c r="C145" s="161"/>
      <c r="D145" s="161"/>
      <c r="E145" s="162"/>
      <c r="F145" s="79" t="s">
        <v>12</v>
      </c>
      <c r="G145" s="79" t="s">
        <v>13</v>
      </c>
      <c r="H145" s="80" t="s">
        <v>14</v>
      </c>
      <c r="I145" s="81" t="s">
        <v>15</v>
      </c>
      <c r="J145" s="2"/>
    </row>
    <row r="146" spans="1:10" ht="15.75" thickBot="1" x14ac:dyDescent="0.3">
      <c r="A146" s="161">
        <v>1</v>
      </c>
      <c r="B146" s="161"/>
      <c r="C146" s="161"/>
      <c r="D146" s="161"/>
      <c r="E146" s="162"/>
      <c r="F146" s="82">
        <v>2</v>
      </c>
      <c r="G146" s="82">
        <v>3</v>
      </c>
      <c r="H146" s="82">
        <v>4</v>
      </c>
      <c r="I146" s="83">
        <v>5</v>
      </c>
      <c r="J146" s="2"/>
    </row>
    <row r="147" spans="1:10" x14ac:dyDescent="0.25">
      <c r="A147" s="171" t="s">
        <v>96</v>
      </c>
      <c r="B147" s="171"/>
      <c r="C147" s="171"/>
      <c r="D147" s="171"/>
      <c r="E147" s="172"/>
      <c r="F147" s="13" t="s">
        <v>355</v>
      </c>
      <c r="G147" s="30" t="s">
        <v>356</v>
      </c>
      <c r="H147" s="122">
        <f>H149</f>
        <v>0</v>
      </c>
      <c r="I147" s="123">
        <f>I149</f>
        <v>0</v>
      </c>
      <c r="J147" s="2"/>
    </row>
    <row r="148" spans="1:10" x14ac:dyDescent="0.25">
      <c r="A148" s="163" t="s">
        <v>23</v>
      </c>
      <c r="B148" s="163"/>
      <c r="C148" s="163"/>
      <c r="D148" s="163"/>
      <c r="E148" s="164"/>
      <c r="F148" s="12"/>
      <c r="G148" s="28"/>
      <c r="H148" s="23"/>
      <c r="I148" s="34"/>
      <c r="J148" s="2"/>
    </row>
    <row r="149" spans="1:10" x14ac:dyDescent="0.25">
      <c r="A149" s="141" t="s">
        <v>97</v>
      </c>
      <c r="B149" s="141"/>
      <c r="C149" s="141"/>
      <c r="D149" s="141"/>
      <c r="E149" s="142"/>
      <c r="F149" s="10" t="s">
        <v>326</v>
      </c>
      <c r="G149" s="24" t="s">
        <v>327</v>
      </c>
      <c r="H149" s="87"/>
      <c r="I149" s="95">
        <v>0</v>
      </c>
      <c r="J149" s="2"/>
    </row>
    <row r="150" spans="1:10" ht="22.5" customHeight="1" x14ac:dyDescent="0.25">
      <c r="A150" s="143" t="s">
        <v>98</v>
      </c>
      <c r="B150" s="143"/>
      <c r="C150" s="143"/>
      <c r="D150" s="143"/>
      <c r="E150" s="144"/>
      <c r="F150" s="10" t="s">
        <v>328</v>
      </c>
      <c r="G150" s="24"/>
      <c r="H150" s="85"/>
      <c r="I150" s="86"/>
      <c r="J150" s="2"/>
    </row>
    <row r="151" spans="1:10" x14ac:dyDescent="0.25">
      <c r="A151" s="163" t="s">
        <v>23</v>
      </c>
      <c r="B151" s="163"/>
      <c r="C151" s="163"/>
      <c r="D151" s="163"/>
      <c r="E151" s="164"/>
      <c r="F151" s="12"/>
      <c r="G151" s="28"/>
      <c r="H151" s="25"/>
      <c r="I151" s="112"/>
      <c r="J151" s="2"/>
    </row>
    <row r="152" spans="1:10" ht="15.75" thickBot="1" x14ac:dyDescent="0.3">
      <c r="A152" s="141"/>
      <c r="B152" s="141"/>
      <c r="C152" s="141"/>
      <c r="D152" s="141"/>
      <c r="E152" s="142"/>
      <c r="F152" s="45" t="s">
        <v>329</v>
      </c>
      <c r="G152" s="113"/>
      <c r="H152" s="114"/>
      <c r="I152" s="115"/>
      <c r="J152" s="2"/>
    </row>
    <row r="153" spans="1:10" ht="10.5" customHeight="1" x14ac:dyDescent="0.25">
      <c r="A153" s="173"/>
      <c r="B153" s="173"/>
      <c r="C153" s="173"/>
      <c r="D153" s="173"/>
      <c r="E153" s="173"/>
      <c r="F153" s="173"/>
      <c r="G153" s="173"/>
      <c r="H153" s="173"/>
      <c r="I153" s="173"/>
      <c r="J153" s="2"/>
    </row>
    <row r="154" spans="1:10" ht="22.5" customHeight="1" x14ac:dyDescent="0.25">
      <c r="A154" s="147" t="s">
        <v>99</v>
      </c>
      <c r="B154" s="147"/>
      <c r="C154" s="147"/>
      <c r="D154" s="147"/>
      <c r="E154" s="147"/>
      <c r="F154" s="147"/>
      <c r="G154" s="147"/>
      <c r="H154" s="147"/>
      <c r="I154" s="57"/>
      <c r="J154" s="2"/>
    </row>
    <row r="155" spans="1:10" ht="33.75" x14ac:dyDescent="0.25">
      <c r="A155" s="161" t="s">
        <v>11</v>
      </c>
      <c r="B155" s="161"/>
      <c r="C155" s="161"/>
      <c r="D155" s="161"/>
      <c r="E155" s="162"/>
      <c r="F155" s="79" t="s">
        <v>12</v>
      </c>
      <c r="G155" s="79" t="s">
        <v>13</v>
      </c>
      <c r="H155" s="80" t="s">
        <v>14</v>
      </c>
      <c r="I155" s="81" t="s">
        <v>15</v>
      </c>
      <c r="J155" s="2"/>
    </row>
    <row r="156" spans="1:10" ht="15.75" thickBot="1" x14ac:dyDescent="0.3">
      <c r="A156" s="161">
        <v>1</v>
      </c>
      <c r="B156" s="161"/>
      <c r="C156" s="161"/>
      <c r="D156" s="161"/>
      <c r="E156" s="162"/>
      <c r="F156" s="82">
        <v>2</v>
      </c>
      <c r="G156" s="82">
        <v>3</v>
      </c>
      <c r="H156" s="82">
        <v>4</v>
      </c>
      <c r="I156" s="82">
        <v>5</v>
      </c>
      <c r="J156" s="2"/>
    </row>
    <row r="157" spans="1:10" x14ac:dyDescent="0.25">
      <c r="A157" s="176" t="s">
        <v>101</v>
      </c>
      <c r="B157" s="176"/>
      <c r="C157" s="176"/>
      <c r="D157" s="176"/>
      <c r="E157" s="177"/>
      <c r="F157" s="13" t="s">
        <v>287</v>
      </c>
      <c r="G157" s="36"/>
      <c r="H157" s="64">
        <f>H186-H158-H176</f>
        <v>88680.23</v>
      </c>
      <c r="I157" s="66">
        <f>I186-I158-I176</f>
        <v>32097.56</v>
      </c>
      <c r="J157" s="2"/>
    </row>
    <row r="158" spans="1:10" ht="22.5" customHeight="1" x14ac:dyDescent="0.25">
      <c r="A158" s="143" t="s">
        <v>102</v>
      </c>
      <c r="B158" s="143"/>
      <c r="C158" s="143"/>
      <c r="D158" s="143"/>
      <c r="E158" s="144"/>
      <c r="F158" s="10" t="s">
        <v>289</v>
      </c>
      <c r="G158" s="37"/>
      <c r="H158" s="65">
        <f>H160+H164+H168+H172</f>
        <v>-88680.23</v>
      </c>
      <c r="I158" s="67">
        <f>I160+I164+I168+I172</f>
        <v>-32097.56</v>
      </c>
      <c r="J158" s="2"/>
    </row>
    <row r="159" spans="1:10" x14ac:dyDescent="0.25">
      <c r="A159" s="158" t="s">
        <v>20</v>
      </c>
      <c r="B159" s="158"/>
      <c r="C159" s="158"/>
      <c r="D159" s="158"/>
      <c r="E159" s="159"/>
      <c r="F159" s="11"/>
      <c r="G159" s="38"/>
      <c r="H159" s="39"/>
      <c r="I159" s="40"/>
      <c r="J159" s="2"/>
    </row>
    <row r="160" spans="1:10" x14ac:dyDescent="0.25">
      <c r="A160" s="169" t="s">
        <v>103</v>
      </c>
      <c r="B160" s="169"/>
      <c r="C160" s="169"/>
      <c r="D160" s="169"/>
      <c r="E160" s="170"/>
      <c r="F160" s="10" t="s">
        <v>291</v>
      </c>
      <c r="G160" s="41"/>
      <c r="H160" s="61">
        <f>H162+H163</f>
        <v>-88680.23</v>
      </c>
      <c r="I160" s="68">
        <f>I162+I163</f>
        <v>-32097.56</v>
      </c>
      <c r="J160" s="2"/>
    </row>
    <row r="161" spans="1:10" x14ac:dyDescent="0.25">
      <c r="A161" s="163" t="s">
        <v>20</v>
      </c>
      <c r="B161" s="163"/>
      <c r="C161" s="163"/>
      <c r="D161" s="163"/>
      <c r="E161" s="164"/>
      <c r="F161" s="11"/>
      <c r="G161" s="38"/>
      <c r="H161" s="39"/>
      <c r="I161" s="40"/>
      <c r="J161" s="2"/>
    </row>
    <row r="162" spans="1:10" x14ac:dyDescent="0.25">
      <c r="A162" s="141" t="s">
        <v>103</v>
      </c>
      <c r="B162" s="141"/>
      <c r="C162" s="141"/>
      <c r="D162" s="141"/>
      <c r="E162" s="142"/>
      <c r="F162" s="10" t="s">
        <v>357</v>
      </c>
      <c r="G162" s="41" t="s">
        <v>257</v>
      </c>
      <c r="H162" s="87">
        <v>-88680.23</v>
      </c>
      <c r="I162" s="92">
        <v>-32097.56</v>
      </c>
      <c r="J162" s="2"/>
    </row>
    <row r="163" spans="1:10" x14ac:dyDescent="0.25">
      <c r="A163" s="139" t="s">
        <v>104</v>
      </c>
      <c r="B163" s="139"/>
      <c r="C163" s="139"/>
      <c r="D163" s="139"/>
      <c r="E163" s="140"/>
      <c r="F163" s="10" t="s">
        <v>358</v>
      </c>
      <c r="G163" s="41" t="s">
        <v>254</v>
      </c>
      <c r="H163" s="87"/>
      <c r="I163" s="92">
        <v>0</v>
      </c>
      <c r="J163" s="2"/>
    </row>
    <row r="164" spans="1:10" x14ac:dyDescent="0.25">
      <c r="A164" s="171" t="s">
        <v>105</v>
      </c>
      <c r="B164" s="171"/>
      <c r="C164" s="171"/>
      <c r="D164" s="171"/>
      <c r="E164" s="172"/>
      <c r="F164" s="10" t="s">
        <v>293</v>
      </c>
      <c r="G164" s="41"/>
      <c r="H164" s="61">
        <f>H166+H167</f>
        <v>0</v>
      </c>
      <c r="I164" s="68">
        <f>I166+I167</f>
        <v>0</v>
      </c>
      <c r="J164" s="2"/>
    </row>
    <row r="165" spans="1:10" x14ac:dyDescent="0.25">
      <c r="A165" s="163" t="s">
        <v>20</v>
      </c>
      <c r="B165" s="163"/>
      <c r="C165" s="163"/>
      <c r="D165" s="163"/>
      <c r="E165" s="164"/>
      <c r="F165" s="11"/>
      <c r="G165" s="38"/>
      <c r="H165" s="39"/>
      <c r="I165" s="40"/>
      <c r="J165" s="2"/>
    </row>
    <row r="166" spans="1:10" x14ac:dyDescent="0.25">
      <c r="A166" s="141" t="s">
        <v>106</v>
      </c>
      <c r="B166" s="141"/>
      <c r="C166" s="141"/>
      <c r="D166" s="141"/>
      <c r="E166" s="142"/>
      <c r="F166" s="10" t="s">
        <v>359</v>
      </c>
      <c r="G166" s="41" t="s">
        <v>257</v>
      </c>
      <c r="H166" s="87"/>
      <c r="I166" s="92">
        <v>0</v>
      </c>
      <c r="J166" s="2"/>
    </row>
    <row r="167" spans="1:10" x14ac:dyDescent="0.25">
      <c r="A167" s="139" t="s">
        <v>107</v>
      </c>
      <c r="B167" s="139"/>
      <c r="C167" s="139"/>
      <c r="D167" s="139"/>
      <c r="E167" s="140"/>
      <c r="F167" s="10" t="s">
        <v>360</v>
      </c>
      <c r="G167" s="41" t="s">
        <v>254</v>
      </c>
      <c r="H167" s="87"/>
      <c r="I167" s="92">
        <v>0</v>
      </c>
      <c r="J167" s="2"/>
    </row>
    <row r="168" spans="1:10" x14ac:dyDescent="0.25">
      <c r="A168" s="171" t="s">
        <v>108</v>
      </c>
      <c r="B168" s="171"/>
      <c r="C168" s="171"/>
      <c r="D168" s="171"/>
      <c r="E168" s="172"/>
      <c r="F168" s="10" t="s">
        <v>295</v>
      </c>
      <c r="G168" s="41"/>
      <c r="H168" s="61">
        <f>H170+H171</f>
        <v>0</v>
      </c>
      <c r="I168" s="68">
        <f>I170+I171</f>
        <v>0</v>
      </c>
      <c r="J168" s="2"/>
    </row>
    <row r="169" spans="1:10" x14ac:dyDescent="0.25">
      <c r="A169" s="163" t="s">
        <v>20</v>
      </c>
      <c r="B169" s="163"/>
      <c r="C169" s="163"/>
      <c r="D169" s="163"/>
      <c r="E169" s="164"/>
      <c r="F169" s="11"/>
      <c r="G169" s="38"/>
      <c r="H169" s="39"/>
      <c r="I169" s="40"/>
      <c r="J169" s="2"/>
    </row>
    <row r="170" spans="1:10" x14ac:dyDescent="0.25">
      <c r="A170" s="141" t="s">
        <v>109</v>
      </c>
      <c r="B170" s="141"/>
      <c r="C170" s="141"/>
      <c r="D170" s="141"/>
      <c r="E170" s="142"/>
      <c r="F170" s="10" t="s">
        <v>361</v>
      </c>
      <c r="G170" s="41" t="s">
        <v>257</v>
      </c>
      <c r="H170" s="87"/>
      <c r="I170" s="92">
        <v>0</v>
      </c>
      <c r="J170" s="2"/>
    </row>
    <row r="171" spans="1:10" x14ac:dyDescent="0.25">
      <c r="A171" s="139" t="s">
        <v>110</v>
      </c>
      <c r="B171" s="139"/>
      <c r="C171" s="139"/>
      <c r="D171" s="139"/>
      <c r="E171" s="140"/>
      <c r="F171" s="8" t="s">
        <v>362</v>
      </c>
      <c r="G171" s="42" t="s">
        <v>254</v>
      </c>
      <c r="H171" s="88"/>
      <c r="I171" s="91">
        <v>0</v>
      </c>
      <c r="J171" s="2"/>
    </row>
    <row r="172" spans="1:10" x14ac:dyDescent="0.25">
      <c r="A172" s="171" t="s">
        <v>135</v>
      </c>
      <c r="B172" s="171"/>
      <c r="C172" s="171"/>
      <c r="D172" s="171"/>
      <c r="E172" s="172"/>
      <c r="F172" s="10" t="s">
        <v>255</v>
      </c>
      <c r="G172" s="37"/>
      <c r="H172" s="61">
        <f>H174+H175</f>
        <v>0</v>
      </c>
      <c r="I172" s="68">
        <f>I174+I175</f>
        <v>0</v>
      </c>
      <c r="J172" s="2"/>
    </row>
    <row r="173" spans="1:10" x14ac:dyDescent="0.25">
      <c r="A173" s="163" t="s">
        <v>20</v>
      </c>
      <c r="B173" s="163"/>
      <c r="C173" s="163"/>
      <c r="D173" s="163"/>
      <c r="E173" s="164"/>
      <c r="F173" s="11"/>
      <c r="G173" s="38"/>
      <c r="H173" s="39"/>
      <c r="I173" s="40"/>
      <c r="J173" s="2"/>
    </row>
    <row r="174" spans="1:10" x14ac:dyDescent="0.25">
      <c r="A174" s="141" t="s">
        <v>111</v>
      </c>
      <c r="B174" s="141"/>
      <c r="C174" s="141"/>
      <c r="D174" s="141"/>
      <c r="E174" s="142"/>
      <c r="F174" s="10" t="s">
        <v>256</v>
      </c>
      <c r="G174" s="41" t="s">
        <v>257</v>
      </c>
      <c r="H174" s="87"/>
      <c r="I174" s="92">
        <v>0</v>
      </c>
      <c r="J174" s="2"/>
    </row>
    <row r="175" spans="1:10" x14ac:dyDescent="0.25">
      <c r="A175" s="139" t="s">
        <v>112</v>
      </c>
      <c r="B175" s="139"/>
      <c r="C175" s="139"/>
      <c r="D175" s="139"/>
      <c r="E175" s="140"/>
      <c r="F175" s="8" t="s">
        <v>258</v>
      </c>
      <c r="G175" s="42" t="s">
        <v>254</v>
      </c>
      <c r="H175" s="88"/>
      <c r="I175" s="91">
        <v>0</v>
      </c>
      <c r="J175" s="2"/>
    </row>
    <row r="176" spans="1:10" ht="22.5" customHeight="1" x14ac:dyDescent="0.25">
      <c r="A176" s="143" t="s">
        <v>113</v>
      </c>
      <c r="B176" s="143"/>
      <c r="C176" s="143"/>
      <c r="D176" s="143"/>
      <c r="E176" s="144"/>
      <c r="F176" s="10" t="s">
        <v>259</v>
      </c>
      <c r="G176" s="37"/>
      <c r="H176" s="61">
        <f>H178+H179+H180+H181</f>
        <v>0</v>
      </c>
      <c r="I176" s="68">
        <f>I178+I179+I180+I181</f>
        <v>0</v>
      </c>
      <c r="J176" s="2"/>
    </row>
    <row r="177" spans="1:11" x14ac:dyDescent="0.25">
      <c r="A177" s="163" t="s">
        <v>20</v>
      </c>
      <c r="B177" s="163"/>
      <c r="C177" s="163"/>
      <c r="D177" s="163"/>
      <c r="E177" s="164"/>
      <c r="F177" s="11"/>
      <c r="G177" s="38"/>
      <c r="H177" s="39"/>
      <c r="I177" s="40"/>
      <c r="J177" s="2"/>
    </row>
    <row r="178" spans="1:11" x14ac:dyDescent="0.25">
      <c r="A178" s="141" t="s">
        <v>114</v>
      </c>
      <c r="B178" s="141"/>
      <c r="C178" s="141"/>
      <c r="D178" s="141"/>
      <c r="E178" s="142"/>
      <c r="F178" s="11" t="s">
        <v>260</v>
      </c>
      <c r="G178" s="41" t="s">
        <v>257</v>
      </c>
      <c r="H178" s="89"/>
      <c r="I178" s="90">
        <v>0</v>
      </c>
      <c r="J178" s="2"/>
    </row>
    <row r="179" spans="1:11" x14ac:dyDescent="0.25">
      <c r="A179" s="141" t="s">
        <v>115</v>
      </c>
      <c r="B179" s="141"/>
      <c r="C179" s="141"/>
      <c r="D179" s="141"/>
      <c r="E179" s="142"/>
      <c r="F179" s="8" t="s">
        <v>261</v>
      </c>
      <c r="G179" s="42" t="s">
        <v>254</v>
      </c>
      <c r="H179" s="88"/>
      <c r="I179" s="91">
        <v>0</v>
      </c>
      <c r="J179" s="2"/>
    </row>
    <row r="180" spans="1:11" x14ac:dyDescent="0.25">
      <c r="A180" s="139" t="s">
        <v>116</v>
      </c>
      <c r="B180" s="139"/>
      <c r="C180" s="139"/>
      <c r="D180" s="139"/>
      <c r="E180" s="140"/>
      <c r="F180" s="8" t="s">
        <v>262</v>
      </c>
      <c r="G180" s="43" t="s">
        <v>257</v>
      </c>
      <c r="H180" s="88"/>
      <c r="I180" s="92">
        <v>0</v>
      </c>
      <c r="J180" s="2"/>
    </row>
    <row r="181" spans="1:11" ht="15.75" thickBot="1" x14ac:dyDescent="0.3">
      <c r="A181" s="139" t="s">
        <v>117</v>
      </c>
      <c r="B181" s="139"/>
      <c r="C181" s="139"/>
      <c r="D181" s="139"/>
      <c r="E181" s="140"/>
      <c r="F181" s="14" t="s">
        <v>263</v>
      </c>
      <c r="G181" s="116" t="s">
        <v>254</v>
      </c>
      <c r="H181" s="93"/>
      <c r="I181" s="94">
        <v>0</v>
      </c>
      <c r="J181" s="2"/>
    </row>
    <row r="182" spans="1:11" x14ac:dyDescent="0.25">
      <c r="A182" s="173"/>
      <c r="B182" s="173"/>
      <c r="C182" s="173"/>
      <c r="D182" s="173"/>
      <c r="E182" s="173"/>
      <c r="F182" s="173"/>
      <c r="G182" s="173"/>
      <c r="H182" s="173"/>
      <c r="I182" s="173"/>
      <c r="J182" s="2"/>
    </row>
    <row r="183" spans="1:11" x14ac:dyDescent="0.25">
      <c r="A183" s="173"/>
      <c r="B183" s="173"/>
      <c r="C183" s="173"/>
      <c r="D183" s="173"/>
      <c r="E183" s="173"/>
      <c r="F183" s="173"/>
      <c r="G183" s="173"/>
      <c r="H183" s="173"/>
      <c r="I183" s="57" t="s">
        <v>100</v>
      </c>
      <c r="J183" s="2"/>
    </row>
    <row r="184" spans="1:11" ht="33.75" x14ac:dyDescent="0.25">
      <c r="A184" s="161" t="s">
        <v>11</v>
      </c>
      <c r="B184" s="161"/>
      <c r="C184" s="161"/>
      <c r="D184" s="161"/>
      <c r="E184" s="162"/>
      <c r="F184" s="79" t="s">
        <v>12</v>
      </c>
      <c r="G184" s="79" t="s">
        <v>13</v>
      </c>
      <c r="H184" s="80" t="s">
        <v>14</v>
      </c>
      <c r="I184" s="81" t="s">
        <v>15</v>
      </c>
      <c r="J184" s="2"/>
    </row>
    <row r="185" spans="1:11" ht="15.75" thickBot="1" x14ac:dyDescent="0.3">
      <c r="A185" s="161">
        <v>1</v>
      </c>
      <c r="B185" s="161"/>
      <c r="C185" s="161"/>
      <c r="D185" s="161"/>
      <c r="E185" s="162"/>
      <c r="F185" s="82">
        <v>2</v>
      </c>
      <c r="G185" s="82">
        <v>3</v>
      </c>
      <c r="H185" s="82">
        <v>4</v>
      </c>
      <c r="I185" s="83">
        <v>5</v>
      </c>
      <c r="J185" s="2"/>
    </row>
    <row r="186" spans="1:11" ht="22.5" customHeight="1" x14ac:dyDescent="0.25">
      <c r="A186" s="143" t="s">
        <v>118</v>
      </c>
      <c r="B186" s="143"/>
      <c r="C186" s="143"/>
      <c r="D186" s="143"/>
      <c r="E186" s="144"/>
      <c r="F186" s="13" t="s">
        <v>248</v>
      </c>
      <c r="G186" s="36"/>
      <c r="H186" s="103">
        <f>H188+H189+H190</f>
        <v>0</v>
      </c>
      <c r="I186" s="104">
        <f>I188+I189+I190</f>
        <v>0</v>
      </c>
      <c r="J186" s="2"/>
    </row>
    <row r="187" spans="1:11" x14ac:dyDescent="0.25">
      <c r="A187" s="158" t="s">
        <v>20</v>
      </c>
      <c r="B187" s="158"/>
      <c r="C187" s="158"/>
      <c r="D187" s="158"/>
      <c r="E187" s="159"/>
      <c r="F187" s="11"/>
      <c r="G187" s="38"/>
      <c r="H187" s="39"/>
      <c r="I187" s="40"/>
      <c r="J187" s="2"/>
    </row>
    <row r="188" spans="1:11" x14ac:dyDescent="0.25">
      <c r="A188" s="169" t="s">
        <v>119</v>
      </c>
      <c r="B188" s="169"/>
      <c r="C188" s="169"/>
      <c r="D188" s="169"/>
      <c r="E188" s="170"/>
      <c r="F188" s="10" t="s">
        <v>264</v>
      </c>
      <c r="G188" s="41" t="s">
        <v>257</v>
      </c>
      <c r="H188" s="87">
        <v>-7006399.4500000002</v>
      </c>
      <c r="I188" s="92">
        <v>-6270104.3300000001</v>
      </c>
      <c r="J188" s="2"/>
    </row>
    <row r="189" spans="1:11" x14ac:dyDescent="0.25">
      <c r="A189" s="171" t="s">
        <v>120</v>
      </c>
      <c r="B189" s="171"/>
      <c r="C189" s="171"/>
      <c r="D189" s="171"/>
      <c r="E189" s="172"/>
      <c r="F189" s="8" t="s">
        <v>323</v>
      </c>
      <c r="G189" s="44" t="s">
        <v>254</v>
      </c>
      <c r="H189" s="88">
        <v>7006399.4500000002</v>
      </c>
      <c r="I189" s="91">
        <v>6270104.3300000001</v>
      </c>
      <c r="J189" s="2"/>
    </row>
    <row r="190" spans="1:11" ht="15.75" thickBot="1" x14ac:dyDescent="0.3">
      <c r="A190" s="171" t="s">
        <v>121</v>
      </c>
      <c r="B190" s="171"/>
      <c r="C190" s="171"/>
      <c r="D190" s="171"/>
      <c r="E190" s="172"/>
      <c r="F190" s="45" t="s">
        <v>324</v>
      </c>
      <c r="G190" s="46" t="s">
        <v>325</v>
      </c>
      <c r="H190" s="96"/>
      <c r="I190" s="94">
        <v>0</v>
      </c>
      <c r="J190" s="2"/>
    </row>
    <row r="191" spans="1:11" x14ac:dyDescent="0.25">
      <c r="A191" s="50"/>
      <c r="B191" s="50"/>
      <c r="C191" s="50"/>
      <c r="D191" s="50"/>
      <c r="E191" s="50"/>
      <c r="F191" s="50"/>
      <c r="G191" s="50"/>
      <c r="H191" s="50"/>
      <c r="I191" s="50"/>
      <c r="J191" s="2"/>
    </row>
    <row r="192" spans="1:11" ht="22.5" customHeight="1" x14ac:dyDescent="0.25">
      <c r="A192" s="147" t="s">
        <v>126</v>
      </c>
      <c r="B192" s="147"/>
      <c r="C192" s="147"/>
      <c r="D192" s="147"/>
      <c r="E192" s="147"/>
      <c r="F192" s="147"/>
      <c r="G192" s="147"/>
      <c r="H192" s="147"/>
      <c r="I192" s="17"/>
      <c r="J192" s="1"/>
      <c r="K192" s="2"/>
    </row>
    <row r="193" spans="1:11" ht="15" customHeight="1" x14ac:dyDescent="0.25">
      <c r="A193" s="189" t="s">
        <v>11</v>
      </c>
      <c r="B193" s="190"/>
      <c r="C193" s="154" t="s">
        <v>12</v>
      </c>
      <c r="D193" s="154" t="s">
        <v>13</v>
      </c>
      <c r="E193" s="154" t="s">
        <v>127</v>
      </c>
      <c r="F193" s="181" t="s">
        <v>128</v>
      </c>
      <c r="G193" s="182"/>
      <c r="H193" s="183"/>
      <c r="I193" s="154" t="s">
        <v>129</v>
      </c>
      <c r="J193" s="99"/>
      <c r="K193" s="99"/>
    </row>
    <row r="194" spans="1:11" x14ac:dyDescent="0.25">
      <c r="A194" s="191"/>
      <c r="B194" s="192"/>
      <c r="C194" s="180"/>
      <c r="D194" s="180"/>
      <c r="E194" s="180"/>
      <c r="F194" s="184"/>
      <c r="G194" s="185"/>
      <c r="H194" s="186"/>
      <c r="I194" s="155"/>
      <c r="J194" s="99"/>
      <c r="K194" s="99"/>
    </row>
    <row r="195" spans="1:11" ht="15.75" thickBot="1" x14ac:dyDescent="0.3">
      <c r="A195" s="161">
        <v>1</v>
      </c>
      <c r="B195" s="162"/>
      <c r="C195" s="77">
        <v>2</v>
      </c>
      <c r="D195" s="77">
        <v>3</v>
      </c>
      <c r="E195" s="77">
        <v>4</v>
      </c>
      <c r="F195" s="187">
        <v>5</v>
      </c>
      <c r="G195" s="188"/>
      <c r="H195" s="78">
        <v>6</v>
      </c>
      <c r="I195" s="77">
        <v>7</v>
      </c>
      <c r="J195" s="99"/>
      <c r="K195" s="99"/>
    </row>
    <row r="196" spans="1:11" ht="23.25" customHeight="1" x14ac:dyDescent="0.25">
      <c r="A196" s="178" t="s">
        <v>130</v>
      </c>
      <c r="B196" s="179"/>
      <c r="C196" s="13">
        <v>900</v>
      </c>
      <c r="D196" s="97" t="s">
        <v>131</v>
      </c>
      <c r="E196" s="97" t="s">
        <v>131</v>
      </c>
      <c r="F196" s="198" t="s">
        <v>131</v>
      </c>
      <c r="G196" s="198"/>
      <c r="H196" s="97" t="s">
        <v>131</v>
      </c>
      <c r="I196" s="70">
        <f>SUM(I197:I211)</f>
        <v>6356395.2599999998</v>
      </c>
      <c r="J196" s="99"/>
      <c r="K196" s="99"/>
    </row>
    <row r="197" spans="1:11" x14ac:dyDescent="0.25">
      <c r="A197" s="133" t="s">
        <v>367</v>
      </c>
      <c r="B197" s="134"/>
      <c r="C197" s="100" t="s">
        <v>366</v>
      </c>
      <c r="D197" s="132" t="s">
        <v>271</v>
      </c>
      <c r="E197" s="132" t="s">
        <v>368</v>
      </c>
      <c r="F197" s="135" t="s">
        <v>369</v>
      </c>
      <c r="G197" s="135"/>
      <c r="H197" s="101"/>
      <c r="I197" s="102">
        <v>4076453.87</v>
      </c>
      <c r="J197" s="99"/>
      <c r="K197" s="99"/>
    </row>
    <row r="198" spans="1:11" ht="23.25" customHeight="1" x14ac:dyDescent="0.25">
      <c r="A198" s="133" t="s">
        <v>371</v>
      </c>
      <c r="B198" s="134"/>
      <c r="C198" s="100" t="s">
        <v>366</v>
      </c>
      <c r="D198" s="132" t="s">
        <v>265</v>
      </c>
      <c r="E198" s="132" t="s">
        <v>370</v>
      </c>
      <c r="F198" s="135" t="s">
        <v>369</v>
      </c>
      <c r="G198" s="135"/>
      <c r="H198" s="101"/>
      <c r="I198" s="102">
        <v>1212990.1299999999</v>
      </c>
      <c r="J198" s="99"/>
      <c r="K198" s="99"/>
    </row>
    <row r="199" spans="1:11" x14ac:dyDescent="0.25">
      <c r="A199" s="133" t="s">
        <v>372</v>
      </c>
      <c r="B199" s="134"/>
      <c r="C199" s="100" t="s">
        <v>366</v>
      </c>
      <c r="D199" s="132" t="s">
        <v>302</v>
      </c>
      <c r="E199" s="132" t="s">
        <v>307</v>
      </c>
      <c r="F199" s="135" t="s">
        <v>369</v>
      </c>
      <c r="G199" s="135"/>
      <c r="H199" s="101"/>
      <c r="I199" s="102">
        <v>27573.75</v>
      </c>
      <c r="J199" s="99"/>
      <c r="K199" s="99"/>
    </row>
    <row r="200" spans="1:11" x14ac:dyDescent="0.25">
      <c r="A200" s="133" t="s">
        <v>373</v>
      </c>
      <c r="B200" s="134"/>
      <c r="C200" s="100" t="s">
        <v>366</v>
      </c>
      <c r="D200" s="132" t="s">
        <v>304</v>
      </c>
      <c r="E200" s="132" t="s">
        <v>307</v>
      </c>
      <c r="F200" s="135" t="s">
        <v>369</v>
      </c>
      <c r="G200" s="135"/>
      <c r="H200" s="101"/>
      <c r="I200" s="102">
        <v>59737</v>
      </c>
      <c r="J200" s="99"/>
      <c r="K200" s="99"/>
    </row>
    <row r="201" spans="1:11" x14ac:dyDescent="0.25">
      <c r="A201" s="133" t="s">
        <v>374</v>
      </c>
      <c r="B201" s="134"/>
      <c r="C201" s="100" t="s">
        <v>366</v>
      </c>
      <c r="D201" s="132" t="s">
        <v>306</v>
      </c>
      <c r="E201" s="132" t="s">
        <v>307</v>
      </c>
      <c r="F201" s="135" t="s">
        <v>369</v>
      </c>
      <c r="G201" s="135"/>
      <c r="H201" s="101"/>
      <c r="I201" s="102">
        <v>137166.71</v>
      </c>
      <c r="J201" s="99"/>
      <c r="K201" s="99"/>
    </row>
    <row r="202" spans="1:11" ht="23.25" customHeight="1" x14ac:dyDescent="0.25">
      <c r="A202" s="133" t="s">
        <v>375</v>
      </c>
      <c r="B202" s="134"/>
      <c r="C202" s="100" t="s">
        <v>366</v>
      </c>
      <c r="D202" s="132" t="s">
        <v>310</v>
      </c>
      <c r="E202" s="132" t="s">
        <v>307</v>
      </c>
      <c r="F202" s="135" t="s">
        <v>369</v>
      </c>
      <c r="G202" s="135"/>
      <c r="H202" s="101"/>
      <c r="I202" s="102">
        <v>61301.57</v>
      </c>
      <c r="J202" s="99"/>
      <c r="K202" s="99"/>
    </row>
    <row r="203" spans="1:11" x14ac:dyDescent="0.25">
      <c r="A203" s="133" t="s">
        <v>376</v>
      </c>
      <c r="B203" s="134"/>
      <c r="C203" s="100" t="s">
        <v>366</v>
      </c>
      <c r="D203" s="132" t="s">
        <v>312</v>
      </c>
      <c r="E203" s="132" t="s">
        <v>307</v>
      </c>
      <c r="F203" s="135" t="s">
        <v>369</v>
      </c>
      <c r="G203" s="135"/>
      <c r="H203" s="101"/>
      <c r="I203" s="102">
        <v>162508.43</v>
      </c>
      <c r="J203" s="99"/>
      <c r="K203" s="99"/>
    </row>
    <row r="204" spans="1:11" ht="23.25" customHeight="1" x14ac:dyDescent="0.25">
      <c r="A204" s="133" t="s">
        <v>377</v>
      </c>
      <c r="B204" s="134"/>
      <c r="C204" s="100" t="s">
        <v>366</v>
      </c>
      <c r="D204" s="132" t="s">
        <v>348</v>
      </c>
      <c r="E204" s="132" t="s">
        <v>307</v>
      </c>
      <c r="F204" s="135" t="s">
        <v>369</v>
      </c>
      <c r="G204" s="135"/>
      <c r="H204" s="101"/>
      <c r="I204" s="102">
        <v>330345</v>
      </c>
      <c r="J204" s="99"/>
      <c r="K204" s="99"/>
    </row>
    <row r="205" spans="1:11" ht="23.25" customHeight="1" x14ac:dyDescent="0.25">
      <c r="A205" s="133" t="s">
        <v>378</v>
      </c>
      <c r="B205" s="134"/>
      <c r="C205" s="100" t="s">
        <v>366</v>
      </c>
      <c r="D205" s="132" t="s">
        <v>317</v>
      </c>
      <c r="E205" s="132" t="s">
        <v>307</v>
      </c>
      <c r="F205" s="135" t="s">
        <v>369</v>
      </c>
      <c r="G205" s="135"/>
      <c r="H205" s="101"/>
      <c r="I205" s="102">
        <v>73653.77</v>
      </c>
      <c r="J205" s="99"/>
      <c r="K205" s="99"/>
    </row>
    <row r="206" spans="1:11" ht="23.25" customHeight="1" x14ac:dyDescent="0.25">
      <c r="A206" s="133" t="s">
        <v>378</v>
      </c>
      <c r="B206" s="134"/>
      <c r="C206" s="100" t="s">
        <v>366</v>
      </c>
      <c r="D206" s="132" t="s">
        <v>317</v>
      </c>
      <c r="E206" s="132" t="s">
        <v>307</v>
      </c>
      <c r="F206" s="135" t="s">
        <v>379</v>
      </c>
      <c r="G206" s="135"/>
      <c r="H206" s="101"/>
      <c r="I206" s="102">
        <v>30000</v>
      </c>
      <c r="J206" s="99"/>
      <c r="K206" s="99"/>
    </row>
    <row r="207" spans="1:11" x14ac:dyDescent="0.25">
      <c r="A207" s="133" t="s">
        <v>367</v>
      </c>
      <c r="B207" s="134"/>
      <c r="C207" s="100" t="s">
        <v>366</v>
      </c>
      <c r="D207" s="132" t="s">
        <v>271</v>
      </c>
      <c r="E207" s="132" t="s">
        <v>368</v>
      </c>
      <c r="F207" s="135" t="s">
        <v>380</v>
      </c>
      <c r="G207" s="135"/>
      <c r="H207" s="101"/>
      <c r="I207" s="102">
        <v>70306.55</v>
      </c>
      <c r="J207" s="99"/>
      <c r="K207" s="99"/>
    </row>
    <row r="208" spans="1:11" ht="23.25" customHeight="1" x14ac:dyDescent="0.25">
      <c r="A208" s="133" t="s">
        <v>371</v>
      </c>
      <c r="B208" s="134"/>
      <c r="C208" s="100" t="s">
        <v>366</v>
      </c>
      <c r="D208" s="132" t="s">
        <v>265</v>
      </c>
      <c r="E208" s="132" t="s">
        <v>370</v>
      </c>
      <c r="F208" s="135" t="s">
        <v>380</v>
      </c>
      <c r="G208" s="135"/>
      <c r="H208" s="101"/>
      <c r="I208" s="102">
        <v>30419.83</v>
      </c>
      <c r="J208" s="99"/>
      <c r="K208" s="99"/>
    </row>
    <row r="209" spans="1:11" x14ac:dyDescent="0.25">
      <c r="A209" s="133" t="s">
        <v>367</v>
      </c>
      <c r="B209" s="134"/>
      <c r="C209" s="100" t="s">
        <v>366</v>
      </c>
      <c r="D209" s="132" t="s">
        <v>271</v>
      </c>
      <c r="E209" s="132" t="s">
        <v>368</v>
      </c>
      <c r="F209" s="135" t="s">
        <v>381</v>
      </c>
      <c r="G209" s="135"/>
      <c r="H209" s="101"/>
      <c r="I209" s="102">
        <v>58589.18</v>
      </c>
      <c r="J209" s="99"/>
      <c r="K209" s="99"/>
    </row>
    <row r="210" spans="1:11" ht="23.25" customHeight="1" x14ac:dyDescent="0.25">
      <c r="A210" s="133" t="s">
        <v>371</v>
      </c>
      <c r="B210" s="134"/>
      <c r="C210" s="100" t="s">
        <v>366</v>
      </c>
      <c r="D210" s="132" t="s">
        <v>265</v>
      </c>
      <c r="E210" s="132" t="s">
        <v>370</v>
      </c>
      <c r="F210" s="135" t="s">
        <v>381</v>
      </c>
      <c r="G210" s="135"/>
      <c r="H210" s="101"/>
      <c r="I210" s="102">
        <v>25349.47</v>
      </c>
      <c r="J210" s="99"/>
      <c r="K210" s="99"/>
    </row>
    <row r="211" spans="1:11" ht="0.75" customHeight="1" thickBot="1" x14ac:dyDescent="0.3">
      <c r="A211" s="199"/>
      <c r="B211" s="200"/>
      <c r="C211" s="5"/>
      <c r="D211" s="32"/>
      <c r="E211" s="32"/>
      <c r="F211" s="201"/>
      <c r="G211" s="201"/>
      <c r="H211" s="98"/>
      <c r="I211" s="75"/>
      <c r="J211" s="2"/>
      <c r="K211" s="2"/>
    </row>
    <row r="212" spans="1:11" x14ac:dyDescent="0.25">
      <c r="A212" s="59"/>
      <c r="B212" s="59"/>
      <c r="C212" s="59"/>
      <c r="D212" s="59"/>
      <c r="E212" s="50"/>
      <c r="F212" s="50"/>
      <c r="G212" s="50"/>
      <c r="H212" s="59"/>
      <c r="I212" s="59"/>
      <c r="J212" s="6"/>
      <c r="K212" s="2"/>
    </row>
    <row r="213" spans="1:11" x14ac:dyDescent="0.25">
      <c r="A213" s="193" t="s">
        <v>132</v>
      </c>
      <c r="B213" s="193"/>
      <c r="C213" s="47"/>
      <c r="F213" s="195"/>
      <c r="G213" s="195"/>
      <c r="H213" s="194" t="s">
        <v>242</v>
      </c>
      <c r="I213" s="194"/>
      <c r="J213" s="6"/>
      <c r="K213" s="2"/>
    </row>
    <row r="214" spans="1:11" x14ac:dyDescent="0.25">
      <c r="A214" s="47"/>
      <c r="B214" s="47"/>
      <c r="C214" s="47"/>
      <c r="D214" s="196" t="s">
        <v>133</v>
      </c>
      <c r="E214" s="196"/>
      <c r="F214" s="50"/>
      <c r="G214" s="50"/>
      <c r="H214" s="197" t="s">
        <v>134</v>
      </c>
      <c r="I214" s="197"/>
      <c r="J214" s="6"/>
      <c r="K214" s="2"/>
    </row>
    <row r="215" spans="1:11" ht="23.25" customHeight="1" x14ac:dyDescent="0.25">
      <c r="A215" s="193" t="s">
        <v>235</v>
      </c>
      <c r="B215" s="193"/>
      <c r="C215" s="193"/>
      <c r="F215" s="195"/>
      <c r="G215" s="195"/>
      <c r="H215" s="194" t="s">
        <v>241</v>
      </c>
      <c r="I215" s="194"/>
      <c r="J215" s="6"/>
      <c r="K215" s="2"/>
    </row>
    <row r="216" spans="1:11" x14ac:dyDescent="0.25">
      <c r="A216" s="47"/>
      <c r="B216" s="47"/>
      <c r="C216" s="47"/>
      <c r="D216" s="196" t="s">
        <v>133</v>
      </c>
      <c r="E216" s="196"/>
      <c r="F216" s="50"/>
      <c r="G216" s="50"/>
      <c r="H216" s="197" t="s">
        <v>134</v>
      </c>
      <c r="I216" s="197"/>
      <c r="J216" s="6"/>
      <c r="K216" s="2"/>
    </row>
    <row r="217" spans="1:11" ht="23.25" customHeight="1" x14ac:dyDescent="0.25">
      <c r="A217" s="193" t="s">
        <v>137</v>
      </c>
      <c r="B217" s="193"/>
      <c r="C217" s="193"/>
      <c r="D217" s="48"/>
      <c r="E217" s="48"/>
      <c r="F217" s="48"/>
      <c r="G217" s="48"/>
      <c r="H217" s="59"/>
      <c r="I217" s="59"/>
      <c r="J217" s="6"/>
      <c r="K217" s="2"/>
    </row>
    <row r="218" spans="1:11" hidden="1" x14ac:dyDescent="0.25">
      <c r="D218" s="50"/>
      <c r="E218" s="50"/>
      <c r="F218" s="50"/>
      <c r="G218" s="50"/>
      <c r="H218" s="50"/>
      <c r="I218" s="50"/>
      <c r="J218" s="2"/>
    </row>
    <row r="219" spans="1:11" ht="48" hidden="1" customHeight="1" thickTop="1" thickBot="1" x14ac:dyDescent="0.3">
      <c r="A219" s="2"/>
      <c r="B219" s="2"/>
      <c r="C219" s="206"/>
      <c r="D219" s="207"/>
      <c r="E219" s="207"/>
      <c r="F219" s="202" t="s">
        <v>223</v>
      </c>
      <c r="G219" s="202"/>
      <c r="H219" s="203"/>
      <c r="I219" s="2"/>
      <c r="J219" s="2"/>
    </row>
    <row r="220" spans="1:11" ht="3.75" hidden="1" customHeight="1" thickTop="1" thickBot="1" x14ac:dyDescent="0.3">
      <c r="A220" s="2"/>
      <c r="B220" s="2"/>
      <c r="C220" s="216"/>
      <c r="D220" s="216"/>
      <c r="E220" s="216"/>
      <c r="F220" s="217"/>
      <c r="G220" s="217"/>
      <c r="H220" s="217"/>
      <c r="I220" s="2"/>
      <c r="J220" s="2"/>
    </row>
    <row r="221" spans="1:11" ht="15.75" hidden="1" thickTop="1" x14ac:dyDescent="0.25">
      <c r="C221" s="208" t="s">
        <v>224</v>
      </c>
      <c r="D221" s="209"/>
      <c r="E221" s="209"/>
      <c r="F221" s="204"/>
      <c r="G221" s="204"/>
      <c r="H221" s="205"/>
    </row>
    <row r="222" spans="1:11" hidden="1" x14ac:dyDescent="0.25">
      <c r="C222" s="210" t="s">
        <v>225</v>
      </c>
      <c r="D222" s="211"/>
      <c r="E222" s="211"/>
      <c r="F222" s="212"/>
      <c r="G222" s="212"/>
      <c r="H222" s="213"/>
    </row>
    <row r="223" spans="1:11" hidden="1" x14ac:dyDescent="0.25">
      <c r="C223" s="210" t="s">
        <v>226</v>
      </c>
      <c r="D223" s="211"/>
      <c r="E223" s="211"/>
      <c r="F223" s="214"/>
      <c r="G223" s="214"/>
      <c r="H223" s="215"/>
    </row>
    <row r="224" spans="1:11" hidden="1" x14ac:dyDescent="0.25">
      <c r="C224" s="210" t="s">
        <v>227</v>
      </c>
      <c r="D224" s="211"/>
      <c r="E224" s="211"/>
      <c r="F224" s="214"/>
      <c r="G224" s="214"/>
      <c r="H224" s="215"/>
    </row>
    <row r="225" spans="3:8" hidden="1" x14ac:dyDescent="0.25">
      <c r="C225" s="210" t="s">
        <v>228</v>
      </c>
      <c r="D225" s="211"/>
      <c r="E225" s="211"/>
      <c r="F225" s="214"/>
      <c r="G225" s="214"/>
      <c r="H225" s="215"/>
    </row>
    <row r="226" spans="3:8" hidden="1" x14ac:dyDescent="0.25">
      <c r="C226" s="210" t="s">
        <v>229</v>
      </c>
      <c r="D226" s="211"/>
      <c r="E226" s="211"/>
      <c r="F226" s="212"/>
      <c r="G226" s="212"/>
      <c r="H226" s="213"/>
    </row>
    <row r="227" spans="3:8" hidden="1" x14ac:dyDescent="0.25">
      <c r="C227" s="210" t="s">
        <v>230</v>
      </c>
      <c r="D227" s="211"/>
      <c r="E227" s="211"/>
      <c r="F227" s="212"/>
      <c r="G227" s="212"/>
      <c r="H227" s="213"/>
    </row>
    <row r="228" spans="3:8" hidden="1" x14ac:dyDescent="0.25">
      <c r="C228" s="210" t="s">
        <v>231</v>
      </c>
      <c r="D228" s="211"/>
      <c r="E228" s="211"/>
      <c r="F228" s="214"/>
      <c r="G228" s="214"/>
      <c r="H228" s="215"/>
    </row>
    <row r="229" spans="3:8" ht="15.75" hidden="1" thickBot="1" x14ac:dyDescent="0.3">
      <c r="C229" s="222" t="s">
        <v>232</v>
      </c>
      <c r="D229" s="223"/>
      <c r="E229" s="223"/>
      <c r="F229" s="220"/>
      <c r="G229" s="220"/>
      <c r="H229" s="221"/>
    </row>
    <row r="230" spans="3:8" ht="3.75" hidden="1" customHeight="1" thickTop="1" x14ac:dyDescent="0.25">
      <c r="C230" s="218"/>
      <c r="D230" s="218"/>
      <c r="E230" s="218"/>
      <c r="F230" s="219"/>
      <c r="G230" s="219"/>
      <c r="H230" s="219"/>
    </row>
    <row r="231" spans="3:8" hidden="1" x14ac:dyDescent="0.25"/>
  </sheetData>
  <mergeCells count="271">
    <mergeCell ref="C230:E230"/>
    <mergeCell ref="F230:H230"/>
    <mergeCell ref="F224:H224"/>
    <mergeCell ref="F225:H225"/>
    <mergeCell ref="F226:H226"/>
    <mergeCell ref="F227:H227"/>
    <mergeCell ref="F228:H228"/>
    <mergeCell ref="F229:H229"/>
    <mergeCell ref="C224:E224"/>
    <mergeCell ref="C225:E225"/>
    <mergeCell ref="C226:E226"/>
    <mergeCell ref="C227:E227"/>
    <mergeCell ref="C228:E228"/>
    <mergeCell ref="C229:E229"/>
    <mergeCell ref="F219:H219"/>
    <mergeCell ref="F221:H221"/>
    <mergeCell ref="C219:E219"/>
    <mergeCell ref="C221:E221"/>
    <mergeCell ref="C222:E222"/>
    <mergeCell ref="C223:E223"/>
    <mergeCell ref="F222:H222"/>
    <mergeCell ref="F223:H223"/>
    <mergeCell ref="C220:E220"/>
    <mergeCell ref="F220:H220"/>
    <mergeCell ref="A217:C217"/>
    <mergeCell ref="H215:I215"/>
    <mergeCell ref="F215:G215"/>
    <mergeCell ref="A215:C215"/>
    <mergeCell ref="A213:B213"/>
    <mergeCell ref="A188:E188"/>
    <mergeCell ref="A189:E189"/>
    <mergeCell ref="D214:E214"/>
    <mergeCell ref="D216:E216"/>
    <mergeCell ref="H216:I216"/>
    <mergeCell ref="H214:I214"/>
    <mergeCell ref="F196:G196"/>
    <mergeCell ref="H213:I213"/>
    <mergeCell ref="F213:G213"/>
    <mergeCell ref="A211:B211"/>
    <mergeCell ref="F211:G211"/>
    <mergeCell ref="A197:B197"/>
    <mergeCell ref="F197:G197"/>
    <mergeCell ref="A198:B198"/>
    <mergeCell ref="F198:G198"/>
    <mergeCell ref="A199:B199"/>
    <mergeCell ref="F199:G199"/>
    <mergeCell ref="A200:B200"/>
    <mergeCell ref="A196:B196"/>
    <mergeCell ref="A190:E190"/>
    <mergeCell ref="A186:E186"/>
    <mergeCell ref="A195:B195"/>
    <mergeCell ref="C193:C194"/>
    <mergeCell ref="D193:D194"/>
    <mergeCell ref="E193:E194"/>
    <mergeCell ref="A192:H192"/>
    <mergeCell ref="F193:H194"/>
    <mergeCell ref="F195:G195"/>
    <mergeCell ref="A193:B194"/>
    <mergeCell ref="A187:E187"/>
    <mergeCell ref="A185:E185"/>
    <mergeCell ref="A181:E181"/>
    <mergeCell ref="A165:E165"/>
    <mergeCell ref="A179:E179"/>
    <mergeCell ref="A166:E166"/>
    <mergeCell ref="A167:E167"/>
    <mergeCell ref="A168:E168"/>
    <mergeCell ref="A169:E169"/>
    <mergeCell ref="A170:E170"/>
    <mergeCell ref="A171:E171"/>
    <mergeCell ref="A172:E172"/>
    <mergeCell ref="A173:E173"/>
    <mergeCell ref="A182:I182"/>
    <mergeCell ref="A183:H183"/>
    <mergeCell ref="A180:E180"/>
    <mergeCell ref="A176:E176"/>
    <mergeCell ref="A177:E177"/>
    <mergeCell ref="A178:E178"/>
    <mergeCell ref="A184:E184"/>
    <mergeCell ref="A174:E174"/>
    <mergeCell ref="A175:E175"/>
    <mergeCell ref="A155:E155"/>
    <mergeCell ref="A156:E156"/>
    <mergeCell ref="A154:H154"/>
    <mergeCell ref="A157:E157"/>
    <mergeCell ref="A163:E163"/>
    <mergeCell ref="A164:E164"/>
    <mergeCell ref="A135:E135"/>
    <mergeCell ref="A139:E139"/>
    <mergeCell ref="A140:E140"/>
    <mergeCell ref="A147:E147"/>
    <mergeCell ref="A148:E148"/>
    <mergeCell ref="A162:E162"/>
    <mergeCell ref="A150:E150"/>
    <mergeCell ref="A151:E151"/>
    <mergeCell ref="A152:E152"/>
    <mergeCell ref="A153:I153"/>
    <mergeCell ref="A143:I143"/>
    <mergeCell ref="A144:H144"/>
    <mergeCell ref="A145:E145"/>
    <mergeCell ref="A146:E146"/>
    <mergeCell ref="A158:E158"/>
    <mergeCell ref="A159:E159"/>
    <mergeCell ref="A160:E160"/>
    <mergeCell ref="A161:E161"/>
    <mergeCell ref="A130:E130"/>
    <mergeCell ref="A131:E131"/>
    <mergeCell ref="A132:E132"/>
    <mergeCell ref="A133:E133"/>
    <mergeCell ref="A134:E134"/>
    <mergeCell ref="A141:E141"/>
    <mergeCell ref="A142:E142"/>
    <mergeCell ref="A137:E137"/>
    <mergeCell ref="A138:E138"/>
    <mergeCell ref="A127:E127"/>
    <mergeCell ref="A124:E124"/>
    <mergeCell ref="A128:E128"/>
    <mergeCell ref="A123:E123"/>
    <mergeCell ref="A129:E129"/>
    <mergeCell ref="A125:E125"/>
    <mergeCell ref="A126:E126"/>
    <mergeCell ref="A120:E120"/>
    <mergeCell ref="A112:E112"/>
    <mergeCell ref="A113:E113"/>
    <mergeCell ref="A114:E114"/>
    <mergeCell ref="A116:E116"/>
    <mergeCell ref="A121:E121"/>
    <mergeCell ref="A104:I104"/>
    <mergeCell ref="A108:E108"/>
    <mergeCell ref="A106:E106"/>
    <mergeCell ref="A107:E107"/>
    <mergeCell ref="A105:H105"/>
    <mergeCell ref="A119:E119"/>
    <mergeCell ref="A117:E117"/>
    <mergeCell ref="A118:E118"/>
    <mergeCell ref="A90:E90"/>
    <mergeCell ref="A96:E96"/>
    <mergeCell ref="A97:E97"/>
    <mergeCell ref="A98:E98"/>
    <mergeCell ref="A110:E110"/>
    <mergeCell ref="A111:E111"/>
    <mergeCell ref="A100:E100"/>
    <mergeCell ref="A102:E102"/>
    <mergeCell ref="A101:E101"/>
    <mergeCell ref="A103:E103"/>
    <mergeCell ref="A84:E84"/>
    <mergeCell ref="A87:E87"/>
    <mergeCell ref="A88:E88"/>
    <mergeCell ref="A99:E99"/>
    <mergeCell ref="A91:E91"/>
    <mergeCell ref="A92:E92"/>
    <mergeCell ref="A93:E93"/>
    <mergeCell ref="A94:E94"/>
    <mergeCell ref="A95:E95"/>
    <mergeCell ref="A89:E89"/>
    <mergeCell ref="A85:E85"/>
    <mergeCell ref="A86:E86"/>
    <mergeCell ref="A78:E78"/>
    <mergeCell ref="A79:I79"/>
    <mergeCell ref="A80:H80"/>
    <mergeCell ref="A81:E81"/>
    <mergeCell ref="A82:E82"/>
    <mergeCell ref="A83:E83"/>
    <mergeCell ref="A48:E48"/>
    <mergeCell ref="A36:E36"/>
    <mergeCell ref="A46:E46"/>
    <mergeCell ref="A69:E69"/>
    <mergeCell ref="A70:E70"/>
    <mergeCell ref="A71:E71"/>
    <mergeCell ref="A72:E72"/>
    <mergeCell ref="A73:E73"/>
    <mergeCell ref="A59:E59"/>
    <mergeCell ref="A60:E60"/>
    <mergeCell ref="A61:E61"/>
    <mergeCell ref="A62:E62"/>
    <mergeCell ref="A74:E74"/>
    <mergeCell ref="A75:E75"/>
    <mergeCell ref="A43:E43"/>
    <mergeCell ref="A44:E44"/>
    <mergeCell ref="A77:E77"/>
    <mergeCell ref="A22:E22"/>
    <mergeCell ref="A32:E32"/>
    <mergeCell ref="A40:E40"/>
    <mergeCell ref="A47:E47"/>
    <mergeCell ref="A45:E45"/>
    <mergeCell ref="A33:E33"/>
    <mergeCell ref="A31:E31"/>
    <mergeCell ref="A42:E42"/>
    <mergeCell ref="A30:E30"/>
    <mergeCell ref="A23:E23"/>
    <mergeCell ref="A24:E24"/>
    <mergeCell ref="A25:E25"/>
    <mergeCell ref="A26:E26"/>
    <mergeCell ref="A27:E27"/>
    <mergeCell ref="A37:E37"/>
    <mergeCell ref="A28:E28"/>
    <mergeCell ref="A34:E34"/>
    <mergeCell ref="A35:E35"/>
    <mergeCell ref="A51:E51"/>
    <mergeCell ref="A52:E52"/>
    <mergeCell ref="A53:E53"/>
    <mergeCell ref="A76:E76"/>
    <mergeCell ref="A58:E58"/>
    <mergeCell ref="A1:H1"/>
    <mergeCell ref="A2:H2"/>
    <mergeCell ref="A3:G3"/>
    <mergeCell ref="A5:B5"/>
    <mergeCell ref="A6:B6"/>
    <mergeCell ref="A9:B9"/>
    <mergeCell ref="A7:B7"/>
    <mergeCell ref="E10:G10"/>
    <mergeCell ref="I193:I194"/>
    <mergeCell ref="A20:E20"/>
    <mergeCell ref="A12:H12"/>
    <mergeCell ref="A11:H11"/>
    <mergeCell ref="A149:E149"/>
    <mergeCell ref="A136:E136"/>
    <mergeCell ref="A8:B8"/>
    <mergeCell ref="A115:E115"/>
    <mergeCell ref="A10:B10"/>
    <mergeCell ref="D4:E4"/>
    <mergeCell ref="A66:E66"/>
    <mergeCell ref="A67:E67"/>
    <mergeCell ref="A38:E38"/>
    <mergeCell ref="A39:E39"/>
    <mergeCell ref="A41:E41"/>
    <mergeCell ref="A109:E109"/>
    <mergeCell ref="F4:G4"/>
    <mergeCell ref="C5:G5"/>
    <mergeCell ref="C6:G6"/>
    <mergeCell ref="C7:G7"/>
    <mergeCell ref="C8:G8"/>
    <mergeCell ref="E9:G9"/>
    <mergeCell ref="A122:E122"/>
    <mergeCell ref="A49:E49"/>
    <mergeCell ref="A68:E68"/>
    <mergeCell ref="A56:E56"/>
    <mergeCell ref="A54:E54"/>
    <mergeCell ref="A55:E55"/>
    <mergeCell ref="A64:E64"/>
    <mergeCell ref="A63:E63"/>
    <mergeCell ref="A50:E50"/>
    <mergeCell ref="A57:E57"/>
    <mergeCell ref="A13:E13"/>
    <mergeCell ref="A14:E14"/>
    <mergeCell ref="A15:E15"/>
    <mergeCell ref="A16:E16"/>
    <mergeCell ref="A17:E17"/>
    <mergeCell ref="A19:E19"/>
    <mergeCell ref="A18:E18"/>
    <mergeCell ref="A21:E21"/>
    <mergeCell ref="F200:G200"/>
    <mergeCell ref="A201:B201"/>
    <mergeCell ref="F201:G201"/>
    <mergeCell ref="A202:B202"/>
    <mergeCell ref="F202:G202"/>
    <mergeCell ref="A203:B203"/>
    <mergeCell ref="F203:G203"/>
    <mergeCell ref="A204:B204"/>
    <mergeCell ref="F204:G204"/>
    <mergeCell ref="A210:B210"/>
    <mergeCell ref="F210:G210"/>
    <mergeCell ref="A205:B205"/>
    <mergeCell ref="F205:G205"/>
    <mergeCell ref="A206:B206"/>
    <mergeCell ref="F206:G206"/>
    <mergeCell ref="A207:B207"/>
    <mergeCell ref="F207:G207"/>
    <mergeCell ref="A208:B208"/>
    <mergeCell ref="F208:G208"/>
    <mergeCell ref="A209:B209"/>
    <mergeCell ref="F209:G209"/>
  </mergeCells>
  <phoneticPr fontId="0" type="noConversion"/>
  <pageMargins left="0.70866141732283472" right="0.70866141732283472" top="0.6692913385826772" bottom="0.6692913385826772" header="0.31496062992125984" footer="0.31496062992125984"/>
  <pageSetup paperSize="9" scale="78" orientation="landscape" blackAndWhite="1" r:id="rId1"/>
  <headerFooter alignWithMargins="0"/>
  <rowBreaks count="5" manualBreakCount="5">
    <brk id="28" max="16383" man="1"/>
    <brk id="64" max="16383" man="1"/>
    <brk id="103" max="16383" man="1"/>
    <brk id="142" max="16383" man="1"/>
    <brk id="18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danilochkina</dc:creator>
  <cp:lastModifiedBy>Buh</cp:lastModifiedBy>
  <cp:lastPrinted>2019-03-15T10:11:24Z</cp:lastPrinted>
  <dcterms:created xsi:type="dcterms:W3CDTF">2016-03-14T11:48:34Z</dcterms:created>
  <dcterms:modified xsi:type="dcterms:W3CDTF">2019-03-15T10:11:38Z</dcterms:modified>
</cp:coreProperties>
</file>