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8\ПХД\"/>
    </mc:Choice>
  </mc:AlternateContent>
  <bookViews>
    <workbookView xWindow="0" yWindow="0" windowWidth="21570" windowHeight="9060" firstSheet="1" activeTab="3"/>
  </bookViews>
  <sheets>
    <sheet name="ФХД (стр.1)" sheetId="1" r:id="rId1"/>
    <sheet name="ФХД (стр.2)" sheetId="2" r:id="rId2"/>
    <sheet name="ФХД (стр.5)" sheetId="4" r:id="rId3"/>
    <sheet name="ФХД" sheetId="17" r:id="rId4"/>
    <sheet name="Расчет  50300" sheetId="14" r:id="rId5"/>
    <sheet name="Расчет  50400" sheetId="13" r:id="rId6"/>
    <sheet name="ФХД (стр.6)" sheetId="5" r:id="rId7"/>
    <sheet name="на 01.01.2018г     " sheetId="12" r:id="rId8"/>
  </sheets>
  <definedNames>
    <definedName name="IS_DOCUMENT" localSheetId="0">'ФХД (стр.1)'!$A$75</definedName>
    <definedName name="IS_DOCUMENT" localSheetId="1">'ФХД (стр.2)'!$A$26</definedName>
    <definedName name="IS_DOCUMENT" localSheetId="2">'ФХД (стр.5)'!$A$13</definedName>
    <definedName name="IS_DOCUMENT" localSheetId="6">'ФХД (стр.6)'!$A$22</definedName>
  </definedNames>
  <calcPr calcId="152511"/>
</workbook>
</file>

<file path=xl/calcChain.xml><?xml version="1.0" encoding="utf-8"?>
<calcChain xmlns="http://schemas.openxmlformats.org/spreadsheetml/2006/main">
  <c r="E7" i="13" l="1"/>
  <c r="C14" i="2" l="1"/>
  <c r="F48" i="14" l="1"/>
  <c r="F49" i="14"/>
  <c r="F50" i="14" s="1"/>
  <c r="D106" i="13" l="1"/>
  <c r="C106" i="13"/>
  <c r="E105" i="13"/>
  <c r="E106" i="13" s="1"/>
  <c r="E65" i="13"/>
  <c r="D65" i="13"/>
  <c r="D78" i="13"/>
  <c r="C78" i="13"/>
  <c r="E100" i="14"/>
  <c r="C100" i="14"/>
  <c r="E98" i="14"/>
  <c r="E97" i="14"/>
  <c r="E64" i="14"/>
  <c r="D64" i="14"/>
  <c r="E87" i="14"/>
  <c r="D87" i="13" l="1"/>
  <c r="C87" i="13"/>
  <c r="E87" i="13" l="1"/>
  <c r="E136" i="13"/>
  <c r="E137" i="13" s="1"/>
  <c r="D149" i="13"/>
  <c r="C145" i="13"/>
  <c r="D137" i="13"/>
  <c r="C137" i="13"/>
  <c r="C148" i="13" s="1"/>
  <c r="F148" i="13" s="1"/>
  <c r="C146" i="13" l="1"/>
  <c r="C147" i="13"/>
  <c r="F147" i="13" s="1"/>
  <c r="F146" i="13" l="1"/>
  <c r="F149" i="13" s="1"/>
  <c r="C149" i="13"/>
  <c r="C124" i="13" l="1"/>
  <c r="D128" i="13"/>
  <c r="E116" i="13"/>
  <c r="D116" i="13"/>
  <c r="C116" i="13"/>
  <c r="C127" i="13" s="1"/>
  <c r="F127" i="13" s="1"/>
  <c r="C125" i="13" l="1"/>
  <c r="C126" i="13"/>
  <c r="F126" i="13" s="1"/>
  <c r="F125" i="13"/>
  <c r="C128" i="13"/>
  <c r="E96" i="14"/>
  <c r="E95" i="14"/>
  <c r="D87" i="14"/>
  <c r="C87" i="14"/>
  <c r="C110" i="14"/>
  <c r="E109" i="14"/>
  <c r="E108" i="14"/>
  <c r="C50" i="14"/>
  <c r="F47" i="14"/>
  <c r="E39" i="14"/>
  <c r="C30" i="14"/>
  <c r="F29" i="14"/>
  <c r="F28" i="14"/>
  <c r="D20" i="14"/>
  <c r="F19" i="14"/>
  <c r="F18" i="14"/>
  <c r="C16" i="14"/>
  <c r="E8" i="14"/>
  <c r="D8" i="14"/>
  <c r="C8" i="14"/>
  <c r="C17" i="14" s="1"/>
  <c r="F17" i="14" s="1"/>
  <c r="C97" i="13"/>
  <c r="E95" i="13"/>
  <c r="E96" i="13"/>
  <c r="D97" i="13"/>
  <c r="C65" i="13"/>
  <c r="F49" i="13"/>
  <c r="C50" i="13"/>
  <c r="F128" i="13" l="1"/>
  <c r="E97" i="13"/>
  <c r="F20" i="14"/>
  <c r="E110" i="14"/>
  <c r="F30" i="14"/>
  <c r="C20" i="14"/>
  <c r="F50" i="13"/>
  <c r="C39" i="13"/>
  <c r="E39" i="13"/>
  <c r="F28" i="13"/>
  <c r="F29" i="13"/>
  <c r="C16" i="13"/>
  <c r="F19" i="13"/>
  <c r="F18" i="13"/>
  <c r="D20" i="13"/>
  <c r="E8" i="13"/>
  <c r="D8" i="13"/>
  <c r="C8" i="13"/>
  <c r="C17" i="13" s="1"/>
  <c r="F17" i="13" s="1"/>
  <c r="C30" i="13" l="1"/>
  <c r="C20" i="13"/>
  <c r="F30" i="13" s="1"/>
  <c r="D48" i="12"/>
  <c r="D51" i="12"/>
  <c r="D65" i="12"/>
  <c r="D9" i="4" l="1"/>
  <c r="E9" i="4"/>
  <c r="F9" i="4"/>
  <c r="G9" i="4"/>
  <c r="H9" i="4"/>
  <c r="I9" i="4"/>
  <c r="J9" i="4"/>
  <c r="K9" i="4"/>
  <c r="C9" i="4"/>
  <c r="D64" i="12" l="1"/>
  <c r="C63" i="12"/>
  <c r="D63" i="12" s="1"/>
  <c r="D62" i="12"/>
  <c r="D61" i="12"/>
  <c r="C60" i="12"/>
  <c r="D60" i="12" s="1"/>
  <c r="D59" i="12"/>
  <c r="C55" i="12"/>
  <c r="D55" i="12" s="1"/>
  <c r="D54" i="12"/>
  <c r="D52" i="12"/>
  <c r="D50" i="12"/>
  <c r="C49" i="12"/>
  <c r="D49" i="12" s="1"/>
  <c r="D47" i="12"/>
  <c r="C46" i="12"/>
  <c r="D46" i="12" s="1"/>
  <c r="D45" i="12"/>
  <c r="D43" i="12"/>
  <c r="C42" i="12"/>
  <c r="D42" i="12" s="1"/>
  <c r="D41" i="12"/>
  <c r="D40" i="12"/>
  <c r="C39" i="12"/>
  <c r="D39" i="12" s="1"/>
  <c r="D38" i="12"/>
  <c r="D37" i="12"/>
  <c r="C36" i="12"/>
  <c r="D36" i="12" s="1"/>
  <c r="D33" i="12"/>
  <c r="D32" i="12"/>
  <c r="C31" i="12"/>
  <c r="D31" i="12" s="1"/>
  <c r="D30" i="12"/>
  <c r="D29" i="12"/>
  <c r="D28" i="12"/>
  <c r="C27" i="12"/>
  <c r="D27" i="12" s="1"/>
  <c r="D26" i="12"/>
  <c r="D24" i="12"/>
  <c r="C23" i="12"/>
  <c r="D23" i="12" s="1"/>
  <c r="C22" i="12"/>
  <c r="D22" i="12" s="1"/>
  <c r="D20" i="12"/>
  <c r="D19" i="12"/>
  <c r="D18" i="12"/>
  <c r="D17" i="12"/>
  <c r="D16" i="12"/>
  <c r="D15" i="12"/>
  <c r="D14" i="12"/>
  <c r="D13" i="12"/>
  <c r="D12" i="12"/>
  <c r="C10" i="12"/>
  <c r="D10" i="12" l="1"/>
  <c r="C21" i="12"/>
  <c r="D21" i="12" s="1"/>
  <c r="C25" i="12"/>
  <c r="D25" i="12" s="1"/>
  <c r="C34" i="12"/>
  <c r="D34" i="12" s="1"/>
  <c r="C58" i="12"/>
  <c r="D58" i="12" s="1"/>
</calcChain>
</file>

<file path=xl/sharedStrings.xml><?xml version="1.0" encoding="utf-8"?>
<sst xmlns="http://schemas.openxmlformats.org/spreadsheetml/2006/main" count="1194" uniqueCount="354">
  <si>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</si>
  <si>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</si>
  <si>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</si>
  <si>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</si>
  <si>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</si>
  <si>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</si>
  <si>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(подразделения)</t>
  </si>
  <si>
    <t>ИНН/КПП</t>
  </si>
  <si>
    <t>7207010985/720701001</t>
  </si>
  <si>
    <t>Наименование органа, осуществляющего</t>
  </si>
  <si>
    <t>функции и полномочия учредителя</t>
  </si>
  <si>
    <t>I. 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</si>
  <si>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</si>
  <si>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</si>
  <si>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</si>
  <si>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Администрация Ялуторовского района</t>
  </si>
  <si>
    <t>II. 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</si>
  <si>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</si>
  <si>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</si>
  <si>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</si>
  <si>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</si>
  <si>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в том числе: остаточная стоимость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</si>
  <si>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</si>
  <si>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</si>
  <si>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</si>
  <si>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</si>
  <si>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</si>
  <si>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</si>
  <si>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</si>
  <si>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</si>
  <si>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</si>
  <si>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</si>
  <si>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</si>
  <si>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>Код по бюджетной классификации Российской Федерации</t>
  </si>
  <si>
    <t>Код субсидии</t>
  </si>
  <si>
    <t>КВФО</t>
  </si>
  <si>
    <t>Отраслевой код</t>
  </si>
  <si>
    <t>всего</t>
  </si>
  <si>
    <t>в том числе: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</si>
  <si>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</si>
  <si>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</si>
  <si>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</si>
  <si>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</si>
  <si>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</si>
  <si>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Поступления, всего</t>
  </si>
  <si>
    <t>000</t>
  </si>
  <si>
    <t>00000</t>
  </si>
  <si>
    <t>0</t>
  </si>
  <si>
    <t>00000000000000000</t>
  </si>
  <si>
    <t xml:space="preserve">    Бюджетные инвестиции</t>
  </si>
  <si>
    <t>180</t>
  </si>
  <si>
    <t>50600</t>
  </si>
  <si>
    <t>9</t>
  </si>
  <si>
    <t>09050600000000000</t>
  </si>
  <si>
    <t>130</t>
  </si>
  <si>
    <t>50300</t>
  </si>
  <si>
    <t>8</t>
  </si>
  <si>
    <t>09050300000000000</t>
  </si>
  <si>
    <t>50400</t>
  </si>
  <si>
    <t>09050400000000000</t>
  </si>
  <si>
    <t xml:space="preserve">    Целевые субсидии</t>
  </si>
  <si>
    <t>50500</t>
  </si>
  <si>
    <t>09050500000000000</t>
  </si>
  <si>
    <t>Выплаты, всего</t>
  </si>
  <si>
    <t xml:space="preserve">    Арендная плата за пользование имуществом</t>
  </si>
  <si>
    <t>244</t>
  </si>
  <si>
    <t xml:space="preserve">    Заработная плата</t>
  </si>
  <si>
    <t>111</t>
  </si>
  <si>
    <t xml:space="preserve">    Коммунальные услуги</t>
  </si>
  <si>
    <t xml:space="preserve">    Начисления на выплаты по оплате труда</t>
  </si>
  <si>
    <t>119</t>
  </si>
  <si>
    <t xml:space="preserve">    Пособия по социальной помощи населению</t>
  </si>
  <si>
    <t>112</t>
  </si>
  <si>
    <t xml:space="preserve">    Прочие работы, услуги</t>
  </si>
  <si>
    <t xml:space="preserve">    Прочие расходы</t>
  </si>
  <si>
    <t>852</t>
  </si>
  <si>
    <t xml:space="preserve">    Работы, услуги по содержанию имущества</t>
  </si>
  <si>
    <t xml:space="preserve">    Транспортные услуги</t>
  </si>
  <si>
    <t xml:space="preserve">    Увеличение стоимости материальных запасов</t>
  </si>
  <si>
    <t xml:space="preserve">    Увеличение стоимости основных средств</t>
  </si>
  <si>
    <t xml:space="preserve">    Услуги связи</t>
  </si>
  <si>
    <t>Остаток средств на начало года</t>
  </si>
  <si>
    <t>09050410000000000</t>
  </si>
  <si>
    <t>IV. 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</si>
  <si>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</si>
  <si>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</si>
  <si>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</si>
  <si>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</si>
  <si>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</si>
  <si>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 xml:space="preserve">V. 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</si>
  <si>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</si>
  <si>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</si>
  <si>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Остаток средств на конец года</t>
  </si>
  <si>
    <t>Поступление</t>
  </si>
  <si>
    <t>Выбытие</t>
  </si>
  <si>
    <t>VI. 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</si>
  <si>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</si>
  <si>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</si>
  <si>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</si>
  <si>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</si>
  <si>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Формирование общей культуры личности, выявление одаренных детей, подготовка творческих кадров к профессиональной деятельности,педагогических кадров для системы образования.</t>
  </si>
  <si>
    <t>Подготовительные курсы, ускоренный курс обучения, углубленный курс, репетиторство с обучающимися, курсы  по подготовке к поступлению в учебные заведения.</t>
  </si>
  <si>
    <t>УТВЕРЖДАЮ:</t>
  </si>
  <si>
    <t>Н.Ф.Чищенко</t>
  </si>
  <si>
    <t>Директор МАУК ДО "Киёвская ДШИ"</t>
  </si>
  <si>
    <t>СОГЛАСОВАНО</t>
  </si>
  <si>
    <t>Председатель наблюдательного совета</t>
  </si>
  <si>
    <t>Приймак В.С</t>
  </si>
  <si>
    <t xml:space="preserve">Руководитель </t>
  </si>
  <si>
    <t>автономного учреждения</t>
  </si>
  <si>
    <t>(уполномоченное лицо)</t>
  </si>
  <si>
    <t xml:space="preserve">Главный бухгалтер </t>
  </si>
  <si>
    <t>(подпись)                                        (расшифровка подписи)</t>
  </si>
  <si>
    <t>Чищенко Наталья Федоровна</t>
  </si>
  <si>
    <t>Татурина Ирина Николаевна</t>
  </si>
  <si>
    <t>III. Показатели по поступлениям и выплатам  автономного учреждения</t>
  </si>
  <si>
    <t xml:space="preserve">Код
по бюджетной классифика-ции 
</t>
  </si>
  <si>
    <t>Всего</t>
  </si>
  <si>
    <t>В том числе</t>
  </si>
  <si>
    <t>операции
по лицевым счетам, открытым
в органах казначейства</t>
  </si>
  <si>
    <t>операции
по счетам, открытым
в кредитных организациях</t>
  </si>
  <si>
    <t>Планируемый остаток средств на начало планируемого года</t>
  </si>
  <si>
    <t>Х</t>
  </si>
  <si>
    <t>остаток средств на выполнение государственного задание</t>
  </si>
  <si>
    <t>из них:</t>
  </si>
  <si>
    <t>согласованный остаток средств на выполнение государственного задания</t>
  </si>
  <si>
    <t>Поступления, всего:</t>
  </si>
  <si>
    <t>Субсидии на выполнение  муниципального задания</t>
  </si>
  <si>
    <t>Поступления от оказания автономными  образовательными учреждениями услуг (выполнения работ), предоставление которых для физических
и юридических лиц осуществляется на платной основе</t>
  </si>
  <si>
    <t>Субсидии на иные цели, не связанные с оказанием ими в соответствии с  муниципальным заданием  услуг (выполнением работ)</t>
  </si>
  <si>
    <t>Прочие поступления</t>
  </si>
  <si>
    <t>Планируемый остаток средств на конец планируемого года</t>
  </si>
  <si>
    <t>согласованный остаток средств на выполнение муниципального задания</t>
  </si>
  <si>
    <t>Выплаты, всего:</t>
  </si>
  <si>
    <t>Оплата труда и начисления на выплаты по оплате труда, всего</t>
  </si>
  <si>
    <t>Заработная плата</t>
  </si>
  <si>
    <t>Прочие выплаты</t>
  </si>
  <si>
    <t>Начисления на выплаты по оплате труда</t>
  </si>
  <si>
    <t>Оплата работ, услуг, всего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</si>
  <si>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</si>
  <si>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</si>
  <si>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</si>
  <si>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</si>
  <si>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</si>
  <si>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</si>
  <si>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Социальное обеспечение, всего</t>
  </si>
  <si>
    <t>Пособия по социальной помощи населению</t>
  </si>
  <si>
    <t>Прочие расходы</t>
  </si>
  <si>
    <t>Поступление нефинансовых активов, всего</t>
  </si>
  <si>
    <t>Увеличение стоимости основных средств</t>
  </si>
  <si>
    <t>Увеличение стоимости материальных запасов</t>
  </si>
  <si>
    <t>из них:
особо ценное имущество, всего:</t>
  </si>
  <si>
    <t>211</t>
  </si>
  <si>
    <t>Общая балансовая стоимость особо ценного государственного (муниципального) имущества:</t>
  </si>
  <si>
    <t>Общая балансовая стоимость иного движимого государственного (муниципального) имущества:</t>
  </si>
  <si>
    <t>1.5. Иная информация по решению органа, осуществляющего функции и полномочия учредителя:</t>
  </si>
  <si>
    <t>Музыкальное отделение,хореографическое отделение,художественное оделение,отделение раннего эстетического развития,дизайнерское отделение. платные услуги дополнительного образования,оказываемые сверх утвержденных учебных планов и программ</t>
  </si>
  <si>
    <t>иное движимое имущество, всего:</t>
  </si>
  <si>
    <t>226</t>
  </si>
  <si>
    <t>290</t>
  </si>
  <si>
    <t>225</t>
  </si>
  <si>
    <t>340</t>
  </si>
  <si>
    <t>310</t>
  </si>
  <si>
    <t>223</t>
  </si>
  <si>
    <t>213</t>
  </si>
  <si>
    <t>222</t>
  </si>
  <si>
    <t>221</t>
  </si>
  <si>
    <t>на 2018 год и плановый период 2019 и 2020 годов</t>
  </si>
  <si>
    <t xml:space="preserve">Юридический адрес </t>
  </si>
  <si>
    <t>Полное наименование</t>
  </si>
  <si>
    <t xml:space="preserve"> учреждения</t>
  </si>
  <si>
    <t>Краткое наименование</t>
  </si>
  <si>
    <t>МАУК ДО "Киевская детская школа искусств"</t>
  </si>
  <si>
    <t xml:space="preserve">учреждения </t>
  </si>
  <si>
    <t>Фактическ адрес</t>
  </si>
  <si>
    <t>Муниципальное автономное учреждение культуры и дополнительного образования "Киевская детская школа искусств"</t>
  </si>
  <si>
    <t>Свидетельство о внесении записи</t>
  </si>
  <si>
    <t>в Единый государственный реестр</t>
  </si>
  <si>
    <t>юридических лиц</t>
  </si>
  <si>
    <t>627033, Тюменская область, Ялуторовский район, с.Киёво, ул. Школьная, 5</t>
  </si>
  <si>
    <t>Адрес электронной почты</t>
  </si>
  <si>
    <t>Телефон учреждения</t>
  </si>
  <si>
    <t>ОГРН 1087207000638</t>
  </si>
  <si>
    <t>8(34535)41-2-46</t>
  </si>
  <si>
    <t>kievskaya-dshi@mail.ru</t>
  </si>
  <si>
    <t>Ф.И.О. руководителя</t>
  </si>
  <si>
    <t>Ф.И.О.главного бухгалтера</t>
  </si>
  <si>
    <t>Код ОКПО</t>
  </si>
  <si>
    <t>Код ОКФС</t>
  </si>
  <si>
    <t>Код ОКОПФ</t>
  </si>
  <si>
    <t>Код ОКВЭД</t>
  </si>
  <si>
    <t>Код ОКАТО</t>
  </si>
  <si>
    <t>Код ОКГУ</t>
  </si>
  <si>
    <t>Единица измерения:</t>
  </si>
  <si>
    <t xml:space="preserve"> руб.</t>
  </si>
  <si>
    <t>Код ОКТМО</t>
  </si>
  <si>
    <t>Код подчиненности</t>
  </si>
  <si>
    <t>1.4.Основные средства (балансовая стоимость) всего: 1199345 руб коп 97</t>
  </si>
  <si>
    <t xml:space="preserve">1128209 руб 97 коп </t>
  </si>
  <si>
    <t>71136руб 00 коп.</t>
  </si>
  <si>
    <t>остаточная стоимость</t>
  </si>
  <si>
    <t>Непроизводственные активы</t>
  </si>
  <si>
    <t>на 2018 г.
очередной 
финансовый 
год</t>
  </si>
  <si>
    <t>на 2019 г.
 1-й год 
планового 
периода</t>
  </si>
  <si>
    <t>на 2020 г.
 2-й год 
планового 
периода</t>
  </si>
  <si>
    <t xml:space="preserve">Выплаты по расходам на </t>
  </si>
  <si>
    <t xml:space="preserve">закупку товаров, работ, </t>
  </si>
  <si>
    <t xml:space="preserve">услуг всего: </t>
  </si>
  <si>
    <t xml:space="preserve">на закупку товаров работ, </t>
  </si>
  <si>
    <t xml:space="preserve">закупки: </t>
  </si>
  <si>
    <t xml:space="preserve">услуг по году начала </t>
  </si>
  <si>
    <t>Примечание!!!</t>
  </si>
  <si>
    <t>мероприятия</t>
  </si>
  <si>
    <t>Код вида расходов</t>
  </si>
  <si>
    <t>№</t>
  </si>
  <si>
    <t>руб</t>
  </si>
  <si>
    <t>Количество</t>
  </si>
  <si>
    <t>выплат в год</t>
  </si>
  <si>
    <t>Общая сумма</t>
  </si>
  <si>
    <t>выплат.руб</t>
  </si>
  <si>
    <r>
      <t xml:space="preserve">Источник финансового обеспечения            </t>
    </r>
    <r>
      <rPr>
        <u/>
        <sz val="10"/>
        <rFont val="Arial"/>
        <family val="2"/>
        <charset val="204"/>
      </rPr>
      <t xml:space="preserve">        50400</t>
    </r>
  </si>
  <si>
    <t>Размер одной выплаты,</t>
  </si>
  <si>
    <t>выплата заработной платы</t>
  </si>
  <si>
    <t>итого</t>
  </si>
  <si>
    <t>Страховая часть</t>
  </si>
  <si>
    <t>ФФОМС</t>
  </si>
  <si>
    <t>Ставка налога</t>
  </si>
  <si>
    <t>%</t>
  </si>
  <si>
    <t>ФСС от несчаст.случаев</t>
  </si>
  <si>
    <t>ФСС с материнст</t>
  </si>
  <si>
    <t>связь</t>
  </si>
  <si>
    <t>интернет</t>
  </si>
  <si>
    <t>Количество номеров</t>
  </si>
  <si>
    <t>точка</t>
  </si>
  <si>
    <t>платежей в год</t>
  </si>
  <si>
    <t>Стоимость за</t>
  </si>
  <si>
    <t>единицу.руб</t>
  </si>
  <si>
    <t>5.1.Расчет (обоснование) расходов КОСГУ 211 - на выплату заработной платы, в том числе подоходний налог</t>
  </si>
  <si>
    <t xml:space="preserve">5.3.Расчет (обоснование) расходов КОСГУ 221 -  на оплату услуг связи </t>
  </si>
  <si>
    <t>5.4.Расчет (обоснование) расходов КОСГУ 222 -  на оплату транспортных услуг</t>
  </si>
  <si>
    <t>5.5.Расчет (обоснование) расходов КОСГУ 223 -  на оплату коммунальных услуг</t>
  </si>
  <si>
    <t>теплоснабжение</t>
  </si>
  <si>
    <t>электроэнергия</t>
  </si>
  <si>
    <t>водоснабжение</t>
  </si>
  <si>
    <t xml:space="preserve">Размер потребления </t>
  </si>
  <si>
    <t>ресурсов</t>
  </si>
  <si>
    <t>Объект</t>
  </si>
  <si>
    <t>работ в год</t>
  </si>
  <si>
    <t>5.7.Расчет (обоснование) расходов КОСГУ 226 - на оплату прочих работ,услуг.</t>
  </si>
  <si>
    <t>5.6.Расчет (обоснование) расходов КОСГУ 225 - на оплату работ,услуг по содержанию имущества</t>
  </si>
  <si>
    <t>АПС</t>
  </si>
  <si>
    <t>Здание</t>
  </si>
  <si>
    <t>Дератизация.дезинфекция</t>
  </si>
  <si>
    <t>договор</t>
  </si>
  <si>
    <t xml:space="preserve">Количество услуг </t>
  </si>
  <si>
    <t>по перевозке</t>
  </si>
  <si>
    <t>Юридические услуги</t>
  </si>
  <si>
    <t>Количество договоров</t>
  </si>
  <si>
    <t>Абоненская плата</t>
  </si>
  <si>
    <t>Канцелярские товары</t>
  </si>
  <si>
    <t>Стоимость</t>
  </si>
  <si>
    <t>Хозяйственые товары</t>
  </si>
  <si>
    <t>5.2.Расчет (обоснование) расходов КОСГУ 213 - на уплату налогов, сборов и иных платежей</t>
  </si>
  <si>
    <r>
      <t xml:space="preserve">Источник финансового обеспечения            </t>
    </r>
    <r>
      <rPr>
        <u/>
        <sz val="10"/>
        <rFont val="Arial"/>
        <family val="2"/>
        <charset val="204"/>
      </rPr>
      <t xml:space="preserve">        50300</t>
    </r>
  </si>
  <si>
    <t>5.9.Расчет (обоснование) расходов КОСГУ 340 - на приобретение материальных запасов</t>
  </si>
  <si>
    <t>5.8.Расчет (обоснование) расходов КОСГУ 310 - на приобретение основных средств</t>
  </si>
  <si>
    <t>За ТБО.захоронение</t>
  </si>
  <si>
    <t>85.41.2</t>
  </si>
  <si>
    <t>18</t>
  </si>
  <si>
    <t>прочие услуги</t>
  </si>
  <si>
    <t>О4019900070490620000</t>
  </si>
  <si>
    <t>О7079500170310621241</t>
  </si>
  <si>
    <t xml:space="preserve">Показатели по поступлениям и выплатам учреждения (подразделения) на </t>
  </si>
  <si>
    <t>Код строки</t>
  </si>
  <si>
    <t>КОСГУ</t>
  </si>
  <si>
    <t>КВР</t>
  </si>
  <si>
    <t>КФСР</t>
  </si>
  <si>
    <t>Ан. Группа</t>
  </si>
  <si>
    <t>Объем финансового обеспечения, руб (с точностью до двух знаков после запятой - 0,00)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</si>
  <si>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</si>
  <si>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</si>
  <si>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0000</t>
  </si>
  <si>
    <t>0703</t>
  </si>
  <si>
    <t>853</t>
  </si>
  <si>
    <t>0401</t>
  </si>
  <si>
    <t>0707</t>
  </si>
  <si>
    <t>0804</t>
  </si>
  <si>
    <t xml:space="preserve">    Прочие выплаты</t>
  </si>
  <si>
    <t>212</t>
  </si>
  <si>
    <t>224</t>
  </si>
  <si>
    <t>321</t>
  </si>
  <si>
    <t>262</t>
  </si>
  <si>
    <t>50410</t>
  </si>
  <si>
    <t>243</t>
  </si>
  <si>
    <t>350</t>
  </si>
  <si>
    <t>414</t>
  </si>
  <si>
    <t>09050310000000000</t>
  </si>
  <si>
    <t>50310</t>
  </si>
  <si>
    <t>500</t>
  </si>
  <si>
    <t>5.8.Расчет (обоснование) расходов КОСГУ 310 - на приобретение ОС</t>
  </si>
  <si>
    <t>Компьютерное оборудование</t>
  </si>
  <si>
    <t>Таблица 2</t>
  </si>
  <si>
    <t xml:space="preserve">    Субсидии на выполнение государственного (муниципального) задания</t>
  </si>
  <si>
    <t>Передвижка</t>
  </si>
  <si>
    <t>Сумма</t>
  </si>
  <si>
    <t>Наименование</t>
  </si>
  <si>
    <t>Сдача отчетности</t>
  </si>
  <si>
    <t>экологоия</t>
  </si>
  <si>
    <t>разработка плана эвакуации</t>
  </si>
  <si>
    <t xml:space="preserve">продление лицензии </t>
  </si>
  <si>
    <t>эл.ключа</t>
  </si>
  <si>
    <t>в здание</t>
  </si>
  <si>
    <t>курсы</t>
  </si>
  <si>
    <t>оказ.пер.мед.помощи</t>
  </si>
  <si>
    <t>повыш.квалификации</t>
  </si>
  <si>
    <t>противоклещ.обработка</t>
  </si>
  <si>
    <t>территория</t>
  </si>
  <si>
    <t>изготовл.досточек</t>
  </si>
  <si>
    <t>Тесленко С.Е</t>
  </si>
  <si>
    <t>продление домена</t>
  </si>
  <si>
    <t>эл.ключ</t>
  </si>
  <si>
    <t>краткая характеристика</t>
  </si>
  <si>
    <t xml:space="preserve">Количество </t>
  </si>
  <si>
    <t>договоров</t>
  </si>
  <si>
    <t>обслуж.бух.программ</t>
  </si>
  <si>
    <t>изготовление рамок</t>
  </si>
  <si>
    <t>лабораторные исследования</t>
  </si>
  <si>
    <t>ИП Осколкова</t>
  </si>
  <si>
    <t>заправка картриджей</t>
  </si>
  <si>
    <t>ремонт ноутбука</t>
  </si>
  <si>
    <t>дератизация.дезинсекция</t>
  </si>
  <si>
    <t xml:space="preserve">АПС здания </t>
  </si>
  <si>
    <t>вывоз ТБО.захоронение</t>
  </si>
  <si>
    <t>приобретение пылесоса</t>
  </si>
  <si>
    <t>приобретение огнетушителей</t>
  </si>
  <si>
    <t>приобретение радиотелефона</t>
  </si>
  <si>
    <t>приобретение холодильника</t>
  </si>
  <si>
    <t>приобретение парты</t>
  </si>
  <si>
    <t>за орган.конкурса</t>
  </si>
  <si>
    <t>мед.осмотр</t>
  </si>
  <si>
    <t>Замена светильников</t>
  </si>
  <si>
    <t>сантех.работы</t>
  </si>
  <si>
    <t>5.10.Расчет (обоснование) расходов КОСГУ 340 - на приобретение материальных запасов</t>
  </si>
  <si>
    <t>5.11.Расчет (обоснование) расходов КОСГУ 211 - на выплату заработной платы, в том числе подоходний налог</t>
  </si>
  <si>
    <t>5.12.Расчет (обоснование) расходов КОСГУ 213 - на уплату налогов, сборов и иных платежей</t>
  </si>
  <si>
    <t>5.13.Расчет (обоснование) расходов КОСГУ 211 - на выплату заработной платы, в том числе подоходний налог</t>
  </si>
  <si>
    <t>5.14.Расчет (обоснование) расходов КОСГУ 213 - на уплату налогов, сборов и иных платежей</t>
  </si>
  <si>
    <t>О804</t>
  </si>
  <si>
    <t xml:space="preserve">    Поступления от оказания государственным (муниципальным) учреждением (подразделением) услуг (выполнения работ), предоставление которых для физических и юридических лиц осуществляется на платной основе, всего</t>
  </si>
  <si>
    <t>прочие работы</t>
  </si>
  <si>
    <t>"06" ноября 2018г</t>
  </si>
  <si>
    <t>06</t>
  </si>
  <si>
    <t>ноября</t>
  </si>
  <si>
    <t>на 06 ноября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</si>
</sst>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1"/>
      <color indexed="30"/>
      <name val="Times New Roman"/>
    </font>
    <font>
      <sz val="10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0"/>
      <color theme="10"/>
      <name val="Arial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9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5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justify" vertical="center" wrapText="1"/>
    </xf>
    <xf numFmtId="0" fontId="6" fillId="0" borderId="5" xfId="0" applyFont="1" applyBorder="1" applyAlignment="1" applyProtection="1">
      <alignment vertical="center" wrapText="1"/>
    </xf>
    <xf numFmtId="2" fontId="6" fillId="0" borderId="5" xfId="0" applyNumberFormat="1" applyFont="1" applyBorder="1" applyAlignment="1" applyProtection="1">
      <alignment horizontal="justify" vertical="center" wrapText="1"/>
    </xf>
    <xf numFmtId="49" fontId="6" fillId="0" borderId="5" xfId="0" applyNumberFormat="1" applyFont="1" applyBorder="1" applyAlignment="1" applyProtection="1">
      <alignment horizontal="left" vertical="top" wrapText="1"/>
    </xf>
    <xf numFmtId="49" fontId="6" fillId="0" borderId="5" xfId="0" applyNumberFormat="1" applyFont="1" applyBorder="1" applyAlignment="1" applyProtection="1">
      <alignment horizontal="center" vertical="top" wrapText="1"/>
    </xf>
    <xf numFmtId="2" fontId="6" fillId="0" borderId="5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/>
    <xf numFmtId="2" fontId="6" fillId="0" borderId="5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0" fontId="7" fillId="0" borderId="5" xfId="0" applyFont="1" applyBorder="1" applyAlignment="1">
      <alignment vertical="top" wrapText="1"/>
    </xf>
    <xf numFmtId="49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vertical="top"/>
    </xf>
    <xf numFmtId="0" fontId="9" fillId="0" borderId="5" xfId="0" applyFont="1" applyBorder="1" applyAlignment="1">
      <alignment horizontal="left" vertical="top" wrapText="1"/>
    </xf>
    <xf numFmtId="49" fontId="9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right" vertical="top" wrapText="1"/>
    </xf>
    <xf numFmtId="0" fontId="7" fillId="2" borderId="5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right" vertical="top" wrapText="1"/>
    </xf>
    <xf numFmtId="49" fontId="10" fillId="0" borderId="5" xfId="0" applyNumberFormat="1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center" vertical="top"/>
    </xf>
    <xf numFmtId="0" fontId="9" fillId="0" borderId="0" xfId="0" applyFont="1" applyAlignment="1">
      <alignment vertical="center" wrapText="1"/>
    </xf>
    <xf numFmtId="0" fontId="0" fillId="2" borderId="0" xfId="0" applyFill="1"/>
    <xf numFmtId="0" fontId="7" fillId="0" borderId="5" xfId="0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top"/>
    </xf>
    <xf numFmtId="2" fontId="9" fillId="2" borderId="5" xfId="0" applyNumberFormat="1" applyFont="1" applyFill="1" applyBorder="1" applyAlignment="1">
      <alignment horizontal="center" vertical="top"/>
    </xf>
    <xf numFmtId="2" fontId="9" fillId="0" borderId="5" xfId="0" applyNumberFormat="1" applyFont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49" fontId="7" fillId="0" borderId="5" xfId="0" applyNumberFormat="1" applyFont="1" applyFill="1" applyBorder="1" applyAlignment="1">
      <alignment horizontal="center" vertical="top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wrapText="1"/>
    </xf>
    <xf numFmtId="49" fontId="1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wrapText="1"/>
    </xf>
    <xf numFmtId="0" fontId="12" fillId="0" borderId="7" xfId="0" applyFont="1" applyBorder="1"/>
    <xf numFmtId="0" fontId="12" fillId="0" borderId="8" xfId="0" applyFont="1" applyBorder="1"/>
    <xf numFmtId="0" fontId="0" fillId="0" borderId="5" xfId="0" applyBorder="1" applyAlignment="1">
      <alignment horizontal="center"/>
    </xf>
    <xf numFmtId="0" fontId="12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1" xfId="0" applyBorder="1"/>
    <xf numFmtId="0" fontId="12" fillId="0" borderId="0" xfId="0" applyFont="1"/>
    <xf numFmtId="0" fontId="12" fillId="0" borderId="6" xfId="0" applyFont="1" applyBorder="1" applyAlignment="1">
      <alignment horizontal="center"/>
    </xf>
    <xf numFmtId="0" fontId="12" fillId="0" borderId="5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/>
    </xf>
    <xf numFmtId="1" fontId="0" fillId="0" borderId="5" xfId="0" applyNumberFormat="1" applyBorder="1"/>
    <xf numFmtId="2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Fill="1" applyBorder="1"/>
    <xf numFmtId="0" fontId="0" fillId="0" borderId="0" xfId="0" applyBorder="1"/>
    <xf numFmtId="0" fontId="12" fillId="0" borderId="0" xfId="0" applyFont="1" applyBorder="1"/>
    <xf numFmtId="0" fontId="14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Border="1" applyAlignment="1" applyProtection="1">
      <alignment horizontal="right"/>
    </xf>
    <xf numFmtId="49" fontId="15" fillId="0" borderId="5" xfId="0" applyNumberFormat="1" applyFont="1" applyBorder="1" applyAlignment="1" applyProtection="1">
      <alignment horizontal="left" vertical="top" wrapText="1"/>
    </xf>
    <xf numFmtId="49" fontId="15" fillId="0" borderId="5" xfId="0" applyNumberFormat="1" applyFont="1" applyBorder="1" applyAlignment="1" applyProtection="1">
      <alignment horizontal="center" vertical="top" wrapText="1"/>
    </xf>
    <xf numFmtId="2" fontId="15" fillId="0" borderId="5" xfId="0" applyNumberFormat="1" applyFont="1" applyBorder="1" applyAlignment="1" applyProtection="1">
      <alignment horizontal="righ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49" fontId="6" fillId="0" borderId="0" xfId="0" applyNumberFormat="1" applyFont="1" applyFill="1" applyBorder="1" applyAlignment="1" applyProtection="1">
      <alignment horizontal="left" vertical="top" wrapText="1"/>
    </xf>
    <xf numFmtId="49" fontId="6" fillId="0" borderId="5" xfId="0" applyNumberFormat="1" applyFont="1" applyFill="1" applyBorder="1" applyAlignment="1" applyProtection="1">
      <alignment horizontal="center" vertical="top" wrapText="1"/>
    </xf>
    <xf numFmtId="49" fontId="6" fillId="0" borderId="5" xfId="0" applyNumberFormat="1" applyFont="1" applyFill="1" applyBorder="1" applyAlignment="1" applyProtection="1">
      <alignment horizontal="right" vertical="top" wrapText="1"/>
    </xf>
    <xf numFmtId="0" fontId="0" fillId="0" borderId="5" xfId="0" applyBorder="1" applyAlignment="1">
      <alignment horizontal="right"/>
    </xf>
    <xf numFmtId="0" fontId="12" fillId="0" borderId="6" xfId="0" applyFont="1" applyBorder="1" applyAlignment="1"/>
    <xf numFmtId="0" fontId="12" fillId="0" borderId="8" xfId="0" applyFont="1" applyBorder="1" applyAlignment="1"/>
    <xf numFmtId="0" fontId="0" fillId="0" borderId="7" xfId="0" applyFill="1" applyBorder="1"/>
    <xf numFmtId="0" fontId="0" fillId="0" borderId="5" xfId="0" applyFill="1" applyBorder="1"/>
    <xf numFmtId="0" fontId="6" fillId="0" borderId="5" xfId="0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7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1" fillId="0" borderId="1" xfId="1" applyBorder="1" applyAlignment="1" applyProtection="1">
      <alignment horizontal="left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6" fillId="0" borderId="5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evskaya-dshi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Z75"/>
  <sheetViews>
    <sheetView topLeftCell="A7" workbookViewId="0">
      <selection activeCell="AL22" sqref="AL22:DP23"/>
    </sheetView>
  </sheetViews>
  <sheetFormatPr defaultRowHeight="13.15" customHeight="1" x14ac:dyDescent="0.2"/>
  <cols>
    <col min="1" max="156" width="0.85546875" customWidth="1"/>
  </cols>
  <sheetData>
    <row r="1" spans="1:156" ht="13.9" customHeight="1" x14ac:dyDescent="0.25">
      <c r="A1" s="135" t="s">
        <v>102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72"/>
      <c r="AJ1" s="72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38" t="s">
        <v>105</v>
      </c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</row>
    <row r="2" spans="1:156" ht="13.9" customHeight="1" x14ac:dyDescent="0.25">
      <c r="A2" s="135" t="s">
        <v>104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40" t="s">
        <v>106</v>
      </c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</row>
    <row r="3" spans="1:156" ht="13.9" customHeight="1" x14ac:dyDescent="0.25">
      <c r="A3" s="136" t="s">
        <v>103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54" t="s">
        <v>0</v>
      </c>
      <c r="DB3" s="154"/>
      <c r="DC3" s="154"/>
      <c r="DD3" s="154"/>
      <c r="DE3" s="154"/>
      <c r="DF3" s="154"/>
      <c r="DG3" s="154"/>
      <c r="DH3" s="154"/>
      <c r="DI3" s="154"/>
      <c r="DJ3" s="154"/>
      <c r="DK3" s="154"/>
      <c r="DL3" s="154"/>
      <c r="DM3" s="154"/>
      <c r="DN3" s="154"/>
      <c r="DO3" s="154"/>
      <c r="DP3" s="154"/>
      <c r="DQ3" s="154"/>
      <c r="DR3" s="154"/>
      <c r="DS3" s="154"/>
      <c r="DT3" s="154"/>
      <c r="DU3" s="154"/>
      <c r="DV3" s="154"/>
      <c r="DW3" s="154"/>
      <c r="DX3" s="154"/>
      <c r="DY3" s="154"/>
      <c r="DZ3" s="154"/>
      <c r="EA3" s="154"/>
      <c r="EB3" s="154"/>
      <c r="EC3" s="154"/>
      <c r="ED3" s="154"/>
      <c r="EE3" s="154"/>
      <c r="EF3" s="154"/>
      <c r="EG3" s="154"/>
      <c r="EH3" s="154"/>
      <c r="EI3" s="154"/>
      <c r="EJ3" s="154"/>
      <c r="EK3" s="154"/>
      <c r="EL3" s="154"/>
      <c r="EM3" s="154"/>
      <c r="EN3" s="154"/>
      <c r="EO3" s="154"/>
      <c r="EP3" s="154"/>
      <c r="EQ3" s="154"/>
      <c r="ER3" s="154"/>
      <c r="ES3" s="154"/>
      <c r="ET3" s="154"/>
      <c r="EU3" s="154"/>
      <c r="EV3" s="154"/>
      <c r="EW3" s="154"/>
      <c r="EX3" s="154"/>
      <c r="EY3" s="154"/>
      <c r="EZ3" s="154"/>
    </row>
    <row r="4" spans="1:156" ht="13.9" customHeight="1" x14ac:dyDescent="0.25">
      <c r="A4" s="137" t="s">
        <v>350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40" t="s">
        <v>107</v>
      </c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</row>
    <row r="5" spans="1:156" ht="13.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55" t="s">
        <v>1</v>
      </c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 t="s">
        <v>2</v>
      </c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</row>
    <row r="6" spans="1:156" ht="13.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33"/>
      <c r="DB6" s="33"/>
      <c r="DC6" s="33"/>
      <c r="DD6" s="33"/>
      <c r="DE6" s="33"/>
      <c r="DF6" s="33"/>
      <c r="DG6" s="33"/>
      <c r="DH6" s="33"/>
      <c r="DI6" s="34" t="s">
        <v>3</v>
      </c>
      <c r="DJ6" s="156" t="s">
        <v>351</v>
      </c>
      <c r="DK6" s="156"/>
      <c r="DL6" s="156"/>
      <c r="DM6" s="156"/>
      <c r="DN6" s="35" t="s">
        <v>3</v>
      </c>
      <c r="DO6" s="35"/>
      <c r="DP6" s="35"/>
      <c r="DQ6" s="156" t="s">
        <v>352</v>
      </c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9">
        <v>20</v>
      </c>
      <c r="EJ6" s="159"/>
      <c r="EK6" s="159"/>
      <c r="EL6" s="159"/>
      <c r="EM6" s="160" t="s">
        <v>268</v>
      </c>
      <c r="EN6" s="160"/>
      <c r="EO6" s="160"/>
      <c r="EP6" s="160"/>
      <c r="EQ6" s="35" t="s">
        <v>4</v>
      </c>
      <c r="ER6" s="35"/>
      <c r="ES6" s="35"/>
      <c r="ET6" s="33"/>
      <c r="EU6" s="33"/>
      <c r="EV6" s="33"/>
      <c r="EW6" s="33"/>
      <c r="EX6" s="33"/>
      <c r="EY6" s="33"/>
      <c r="EZ6" s="33"/>
    </row>
    <row r="7" spans="1:156" ht="13.9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2"/>
      <c r="DJ7" s="149"/>
      <c r="DK7" s="149"/>
      <c r="DL7" s="149"/>
      <c r="DM7" s="149"/>
      <c r="DN7" s="1"/>
      <c r="DO7" s="1"/>
      <c r="DP7" s="1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57"/>
      <c r="EJ7" s="157"/>
      <c r="EK7" s="157"/>
      <c r="EL7" s="157"/>
      <c r="EM7" s="158"/>
      <c r="EN7" s="158"/>
      <c r="EO7" s="158"/>
      <c r="EP7" s="158"/>
      <c r="EQ7" s="1"/>
      <c r="ER7" s="1"/>
      <c r="ES7" s="1"/>
      <c r="ET7" s="1"/>
      <c r="EU7" s="1"/>
      <c r="EV7" s="1"/>
      <c r="EW7" s="1"/>
      <c r="EX7" s="1"/>
      <c r="EY7" s="1"/>
      <c r="EZ7" s="1"/>
    </row>
    <row r="8" spans="1:156" ht="16.899999999999999" customHeight="1" x14ac:dyDescent="0.25">
      <c r="A8" s="153" t="s">
        <v>5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</row>
    <row r="9" spans="1:156" ht="16.899999999999999" customHeight="1" x14ac:dyDescent="0.25">
      <c r="A9" s="153" t="s">
        <v>167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</row>
    <row r="10" spans="1:156" ht="13.9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</row>
    <row r="11" spans="1:156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5"/>
      <c r="AN11" s="6"/>
      <c r="AO11" s="7"/>
      <c r="AP11" s="7"/>
      <c r="AQ11" s="7"/>
      <c r="AR11" s="7"/>
      <c r="AS11" s="5"/>
      <c r="AT11" s="5"/>
      <c r="AU11" s="5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1"/>
      <c r="BJ11" s="6" t="s">
        <v>3</v>
      </c>
      <c r="BK11" s="151" t="s">
        <v>351</v>
      </c>
      <c r="BL11" s="151"/>
      <c r="BM11" s="151"/>
      <c r="BN11" s="151"/>
      <c r="BO11" s="5" t="s">
        <v>3</v>
      </c>
      <c r="BP11" s="5"/>
      <c r="BQ11" s="5"/>
      <c r="BR11" s="151" t="s">
        <v>352</v>
      </c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5"/>
      <c r="CK11" s="152">
        <v>2018</v>
      </c>
      <c r="CL11" s="152"/>
      <c r="CM11" s="152"/>
      <c r="CN11" s="152"/>
      <c r="CO11" s="152"/>
      <c r="CP11" s="152"/>
      <c r="CQ11" s="152"/>
      <c r="CR11" s="5" t="s">
        <v>4</v>
      </c>
      <c r="CS11" s="5"/>
      <c r="CT11" s="5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3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68"/>
      <c r="EJ11" s="1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</row>
    <row r="12" spans="1:156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6"/>
      <c r="BK12" s="7"/>
      <c r="BL12" s="7"/>
      <c r="BM12" s="7"/>
      <c r="BN12" s="7"/>
      <c r="BO12" s="5"/>
      <c r="BP12" s="5"/>
      <c r="BQ12" s="5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5"/>
      <c r="CK12" s="5"/>
      <c r="CL12" s="5"/>
      <c r="CM12" s="5"/>
      <c r="CN12" s="7"/>
      <c r="CO12" s="7"/>
      <c r="CP12" s="7"/>
      <c r="CQ12" s="7"/>
      <c r="CR12" s="5"/>
      <c r="CS12" s="5"/>
      <c r="CT12" s="5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3"/>
      <c r="DV12" s="3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68"/>
      <c r="EJ12" s="1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</row>
    <row r="13" spans="1:156" ht="15" customHeight="1" x14ac:dyDescent="0.25">
      <c r="A13" s="161" t="s">
        <v>169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74"/>
      <c r="AJ13" s="74"/>
      <c r="AK13" s="1"/>
      <c r="AL13" s="142" t="s">
        <v>175</v>
      </c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142"/>
      <c r="BO13" s="142"/>
      <c r="BP13" s="142"/>
      <c r="BQ13" s="142"/>
      <c r="BR13" s="142"/>
      <c r="BS13" s="142"/>
      <c r="BT13" s="142"/>
      <c r="BU13" s="142"/>
      <c r="BV13" s="142"/>
      <c r="BW13" s="142"/>
      <c r="BX13" s="142"/>
      <c r="BY13" s="142"/>
      <c r="BZ13" s="142"/>
      <c r="CA13" s="142"/>
      <c r="CB13" s="142"/>
      <c r="CC13" s="142"/>
      <c r="CD13" s="142"/>
      <c r="CE13" s="142"/>
      <c r="CF13" s="142"/>
      <c r="CG13" s="142"/>
      <c r="CH13" s="142"/>
      <c r="CI13" s="142"/>
      <c r="CJ13" s="142"/>
      <c r="CK13" s="142"/>
      <c r="CL13" s="142"/>
      <c r="CM13" s="142"/>
      <c r="CN13" s="142"/>
      <c r="CO13" s="142"/>
      <c r="CP13" s="142"/>
      <c r="CQ13" s="142"/>
      <c r="CR13" s="142"/>
      <c r="CS13" s="142"/>
      <c r="CT13" s="142"/>
      <c r="CU13" s="142"/>
      <c r="CV13" s="142"/>
      <c r="CW13" s="142"/>
      <c r="CX13" s="142"/>
      <c r="CY13" s="142"/>
      <c r="CZ13" s="142"/>
      <c r="DA13" s="142"/>
      <c r="DB13" s="142"/>
      <c r="DC13" s="142"/>
      <c r="DD13" s="142"/>
      <c r="DE13" s="142"/>
      <c r="DF13" s="142"/>
      <c r="DG13" s="142"/>
      <c r="DH13" s="142"/>
      <c r="DI13" s="142"/>
      <c r="DJ13" s="142"/>
      <c r="DK13" s="142"/>
      <c r="DL13" s="142"/>
      <c r="DM13" s="142"/>
      <c r="DN13" s="142"/>
      <c r="DO13" s="142"/>
      <c r="DP13" s="142"/>
      <c r="DQ13" s="17"/>
      <c r="DR13" s="1"/>
      <c r="DS13" s="1"/>
      <c r="DT13" s="1"/>
      <c r="DU13" s="3"/>
      <c r="DV13" s="3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68"/>
      <c r="EJ13" s="1"/>
      <c r="EK13" s="149"/>
      <c r="EL13" s="149"/>
      <c r="EM13" s="149"/>
      <c r="EN13" s="149"/>
      <c r="EO13" s="149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  <c r="EZ13" s="149"/>
    </row>
    <row r="14" spans="1:156" ht="15" customHeight="1" x14ac:dyDescent="0.25">
      <c r="A14" s="74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6"/>
      <c r="V14" s="10"/>
      <c r="W14" s="10"/>
      <c r="X14" s="10"/>
      <c r="Y14" s="10"/>
      <c r="Z14" s="5"/>
      <c r="AA14" s="5"/>
      <c r="AB14" s="5"/>
      <c r="AC14" s="1"/>
      <c r="AD14" s="1"/>
      <c r="AE14" s="1"/>
      <c r="AF14" s="1"/>
      <c r="AG14" s="1"/>
      <c r="AH14" s="1"/>
      <c r="AI14" s="1"/>
      <c r="AJ14" s="1"/>
      <c r="AK14" s="1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7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</row>
    <row r="15" spans="1:156" ht="15" customHeight="1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17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</row>
    <row r="16" spans="1:156" ht="15" customHeight="1" x14ac:dyDescent="0.25">
      <c r="A16" s="161" t="s">
        <v>171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74"/>
      <c r="AJ16" s="74"/>
      <c r="AK16" s="1"/>
      <c r="AL16" s="162" t="s">
        <v>172</v>
      </c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</row>
    <row r="17" spans="1:156" ht="15" customHeight="1" x14ac:dyDescent="0.25">
      <c r="A17" s="74" t="s">
        <v>170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6"/>
      <c r="V17" s="10"/>
      <c r="W17" s="10"/>
      <c r="X17" s="10"/>
      <c r="Y17" s="10"/>
      <c r="Z17" s="5"/>
      <c r="AA17" s="5"/>
      <c r="AB17" s="5"/>
      <c r="AC17" s="1"/>
      <c r="AD17" s="1"/>
      <c r="AE17" s="1"/>
      <c r="AF17" s="1"/>
      <c r="AG17" s="1"/>
      <c r="AH17" s="1"/>
      <c r="AI17" s="1"/>
      <c r="AJ17" s="1"/>
      <c r="AK17" s="1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</row>
    <row r="18" spans="1:156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</row>
    <row r="19" spans="1:156" ht="15" customHeight="1" x14ac:dyDescent="0.25">
      <c r="A19" s="8" t="s">
        <v>168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42" t="s">
        <v>179</v>
      </c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2"/>
      <c r="DF19" s="142"/>
      <c r="DG19" s="142"/>
      <c r="DH19" s="142"/>
      <c r="DI19" s="142"/>
      <c r="DJ19" s="142"/>
      <c r="DK19" s="142"/>
      <c r="DL19" s="142"/>
      <c r="DM19" s="142"/>
      <c r="DN19" s="142"/>
      <c r="DO19" s="142"/>
      <c r="DP19" s="142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</row>
    <row r="20" spans="1:156" ht="15" customHeight="1" x14ac:dyDescent="0.25">
      <c r="A20" s="8" t="s">
        <v>173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</row>
    <row r="21" spans="1:156" ht="15" customHeight="1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</row>
    <row r="22" spans="1:156" ht="15" customHeight="1" x14ac:dyDescent="0.25">
      <c r="A22" s="8" t="s">
        <v>174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42" t="s">
        <v>179</v>
      </c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42"/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2"/>
      <c r="CI22" s="142"/>
      <c r="CJ22" s="142"/>
      <c r="CK22" s="142"/>
      <c r="CL22" s="142"/>
      <c r="CM22" s="142"/>
      <c r="CN22" s="142"/>
      <c r="CO22" s="142"/>
      <c r="CP22" s="142"/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</row>
    <row r="23" spans="1:156" ht="15" customHeight="1" x14ac:dyDescent="0.25">
      <c r="A23" s="8" t="s">
        <v>173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</row>
    <row r="24" spans="1:156" ht="15" customHeight="1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</row>
    <row r="25" spans="1:156" ht="15" customHeight="1" x14ac:dyDescent="0.25">
      <c r="A25" s="1" t="s">
        <v>181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67" t="s">
        <v>183</v>
      </c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  <c r="CM25" s="167"/>
      <c r="CN25" s="167"/>
      <c r="CO25" s="167"/>
      <c r="CP25" s="167"/>
      <c r="CQ25" s="167"/>
      <c r="CR25" s="167"/>
      <c r="CS25" s="167"/>
      <c r="CT25" s="167"/>
      <c r="CU25" s="167"/>
      <c r="CV25" s="167"/>
      <c r="CW25" s="167"/>
      <c r="CX25" s="167"/>
      <c r="CY25" s="167"/>
      <c r="CZ25" s="167"/>
      <c r="DA25" s="167"/>
      <c r="DB25" s="167"/>
      <c r="DC25" s="167"/>
      <c r="DD25" s="167"/>
      <c r="DE25" s="167"/>
      <c r="DF25" s="167"/>
      <c r="DG25" s="167"/>
      <c r="DH25" s="167"/>
      <c r="DI25" s="167"/>
      <c r="DJ25" s="167"/>
      <c r="DK25" s="167"/>
      <c r="DL25" s="167"/>
      <c r="DM25" s="167"/>
      <c r="DN25" s="167"/>
      <c r="DO25" s="167"/>
      <c r="DP25" s="167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</row>
    <row r="26" spans="1:156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</row>
    <row r="27" spans="1:156" ht="15" customHeight="1" x14ac:dyDescent="0.25">
      <c r="A27" s="1" t="s">
        <v>180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68" t="s">
        <v>184</v>
      </c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  <c r="CR27" s="167"/>
      <c r="CS27" s="167"/>
      <c r="CT27" s="167"/>
      <c r="CU27" s="167"/>
      <c r="CV27" s="167"/>
      <c r="CW27" s="167"/>
      <c r="CX27" s="167"/>
      <c r="CY27" s="167"/>
      <c r="CZ27" s="167"/>
      <c r="DA27" s="167"/>
      <c r="DB27" s="167"/>
      <c r="DC27" s="167"/>
      <c r="DD27" s="167"/>
      <c r="DE27" s="167"/>
      <c r="DF27" s="167"/>
      <c r="DG27" s="167"/>
      <c r="DH27" s="167"/>
      <c r="DI27" s="167"/>
      <c r="DJ27" s="167"/>
      <c r="DK27" s="167"/>
      <c r="DL27" s="167"/>
      <c r="DM27" s="167"/>
      <c r="DN27" s="167"/>
      <c r="DO27" s="167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</row>
    <row r="28" spans="1:156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</row>
    <row r="29" spans="1:156" ht="15" customHeight="1" x14ac:dyDescent="0.25">
      <c r="A29" s="1" t="s">
        <v>185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67" t="s">
        <v>113</v>
      </c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167"/>
      <c r="DF29" s="167"/>
      <c r="DG29" s="167"/>
      <c r="DH29" s="167"/>
      <c r="DI29" s="167"/>
      <c r="DJ29" s="167"/>
      <c r="DK29" s="167"/>
      <c r="DL29" s="167"/>
      <c r="DM29" s="167"/>
      <c r="DN29" s="167"/>
      <c r="DO29" s="167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</row>
    <row r="30" spans="1:156" ht="14.65" customHeight="1" x14ac:dyDescent="0.25">
      <c r="DR30" s="17"/>
      <c r="DS30" s="17"/>
      <c r="DT30" s="1"/>
      <c r="DU30" s="3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68"/>
      <c r="EJ30" s="1"/>
      <c r="EK30" s="149"/>
      <c r="EL30" s="149"/>
      <c r="EM30" s="149"/>
      <c r="EN30" s="149"/>
      <c r="EO30" s="149"/>
      <c r="EP30" s="149"/>
      <c r="EQ30" s="149"/>
      <c r="ER30" s="149"/>
      <c r="ES30" s="149"/>
      <c r="ET30" s="149"/>
      <c r="EU30" s="149"/>
      <c r="EV30" s="149"/>
      <c r="EW30" s="149"/>
      <c r="EX30" s="149"/>
      <c r="EY30" s="149"/>
      <c r="EZ30" s="149"/>
    </row>
    <row r="31" spans="1:156" ht="14.65" customHeight="1" x14ac:dyDescent="0.25">
      <c r="A31" t="s">
        <v>186</v>
      </c>
      <c r="AL31" s="164" t="s">
        <v>114</v>
      </c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4"/>
      <c r="BY31" s="164"/>
      <c r="BZ31" s="164"/>
      <c r="CA31" s="164"/>
      <c r="CB31" s="164"/>
      <c r="CC31" s="164"/>
      <c r="CD31" s="164"/>
      <c r="CE31" s="164"/>
      <c r="CF31" s="164"/>
      <c r="CG31" s="164"/>
      <c r="CH31" s="164"/>
      <c r="CI31" s="164"/>
      <c r="CJ31" s="164"/>
      <c r="CK31" s="164"/>
      <c r="CL31" s="164"/>
      <c r="CM31" s="164"/>
      <c r="CN31" s="164"/>
      <c r="CO31" s="164"/>
      <c r="CP31" s="164"/>
      <c r="CQ31" s="164"/>
      <c r="CR31" s="164"/>
      <c r="CS31" s="164"/>
      <c r="CT31" s="164"/>
      <c r="CU31" s="164"/>
      <c r="CV31" s="164"/>
      <c r="CW31" s="164"/>
      <c r="CX31" s="164"/>
      <c r="CY31" s="164"/>
      <c r="CZ31" s="164"/>
      <c r="DA31" s="164"/>
      <c r="DB31" s="164"/>
      <c r="DC31" s="164"/>
      <c r="DD31" s="164"/>
      <c r="DE31" s="164"/>
      <c r="DF31" s="164"/>
      <c r="DG31" s="164"/>
      <c r="DH31" s="164"/>
      <c r="DI31" s="164"/>
      <c r="DJ31" s="164"/>
      <c r="DK31" s="164"/>
      <c r="DL31" s="164"/>
      <c r="DM31" s="164"/>
      <c r="DN31" s="164"/>
      <c r="DO31" s="164"/>
      <c r="DR31" s="17"/>
      <c r="DS31" s="17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</row>
    <row r="32" spans="1:156" ht="14.65" customHeight="1" x14ac:dyDescent="0.25"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R32" s="17"/>
      <c r="DS32" s="17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</row>
    <row r="33" spans="1:156" ht="14.65" customHeight="1" x14ac:dyDescent="0.25">
      <c r="A33" s="1" t="s">
        <v>176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66" t="s">
        <v>182</v>
      </c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R33" s="17"/>
      <c r="DS33" s="17"/>
      <c r="DT33" s="1"/>
      <c r="DU33" s="3"/>
      <c r="DV33" s="3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1"/>
      <c r="EJ33" s="1"/>
      <c r="EK33" s="149"/>
      <c r="EL33" s="149"/>
      <c r="EM33" s="149"/>
      <c r="EN33" s="149"/>
      <c r="EO33" s="149"/>
      <c r="EP33" s="149"/>
      <c r="EQ33" s="149"/>
      <c r="ER33" s="149"/>
      <c r="ES33" s="149"/>
      <c r="ET33" s="149"/>
      <c r="EU33" s="149"/>
      <c r="EV33" s="149"/>
      <c r="EW33" s="149"/>
      <c r="EX33" s="149"/>
      <c r="EY33" s="149"/>
      <c r="EZ33" s="149"/>
    </row>
    <row r="34" spans="1:156" ht="15" x14ac:dyDescent="0.25">
      <c r="A34" s="1" t="s">
        <v>177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R34" s="1"/>
      <c r="DS34" s="1"/>
      <c r="DT34" s="1"/>
      <c r="DU34" s="3"/>
      <c r="DV34" s="3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68"/>
      <c r="EJ34" s="1"/>
      <c r="EK34" s="141"/>
      <c r="EL34" s="141"/>
      <c r="EM34" s="141"/>
      <c r="EN34" s="141"/>
      <c r="EO34" s="141"/>
      <c r="EP34" s="141"/>
      <c r="EQ34" s="141"/>
      <c r="ER34" s="141"/>
      <c r="ES34" s="141"/>
      <c r="ET34" s="141"/>
      <c r="EU34" s="141"/>
      <c r="EV34" s="141"/>
      <c r="EW34" s="141"/>
      <c r="EX34" s="141"/>
      <c r="EY34" s="141"/>
      <c r="EZ34" s="141"/>
    </row>
    <row r="35" spans="1:156" ht="15" x14ac:dyDescent="0.25">
      <c r="A35" s="1" t="s">
        <v>178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  <c r="CR35" s="167"/>
      <c r="CS35" s="167"/>
      <c r="CT35" s="167"/>
      <c r="CU35" s="167"/>
      <c r="CV35" s="167"/>
      <c r="CW35" s="167"/>
      <c r="CX35" s="167"/>
      <c r="CY35" s="167"/>
      <c r="CZ35" s="167"/>
      <c r="DA35" s="167"/>
      <c r="DB35" s="167"/>
      <c r="DC35" s="167"/>
      <c r="DD35" s="167"/>
      <c r="DE35" s="167"/>
      <c r="DF35" s="167"/>
      <c r="DG35" s="167"/>
      <c r="DH35" s="167"/>
      <c r="DI35" s="167"/>
      <c r="DJ35" s="167"/>
      <c r="DK35" s="167"/>
      <c r="DL35" s="167"/>
      <c r="DM35" s="167"/>
      <c r="DN35" s="167"/>
      <c r="DO35" s="167"/>
      <c r="DP35" s="167"/>
      <c r="DR35" s="1"/>
      <c r="DS35" s="1"/>
      <c r="DT35" s="1"/>
      <c r="DU35" s="3"/>
      <c r="DV35" s="3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68"/>
      <c r="EJ35" s="1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</row>
    <row r="36" spans="1:156" ht="11.25" customHeight="1" x14ac:dyDescent="0.25">
      <c r="A36" s="7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6"/>
      <c r="V36" s="10"/>
      <c r="W36" s="10"/>
      <c r="X36" s="10"/>
      <c r="Y36" s="10"/>
      <c r="Z36" s="5"/>
      <c r="AA36" s="5"/>
      <c r="AB36" s="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1"/>
      <c r="DS36" s="1"/>
      <c r="DT36" s="1"/>
      <c r="DU36" s="3"/>
      <c r="DV36" s="3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68"/>
      <c r="EJ36" s="1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</row>
    <row r="37" spans="1:156" ht="15" x14ac:dyDescent="0.2">
      <c r="A37" s="13" t="s">
        <v>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65" t="s">
        <v>8</v>
      </c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65"/>
      <c r="CB37" s="165"/>
      <c r="CC37" s="165"/>
      <c r="CD37" s="165"/>
      <c r="CE37" s="165"/>
      <c r="CF37" s="165"/>
      <c r="CG37" s="165"/>
      <c r="CH37" s="165"/>
      <c r="CI37" s="165"/>
      <c r="CJ37" s="165"/>
      <c r="CK37" s="165"/>
      <c r="CL37" s="165"/>
      <c r="CM37" s="165"/>
      <c r="CN37" s="165"/>
      <c r="CO37" s="165"/>
      <c r="CP37" s="165"/>
      <c r="CQ37" s="165"/>
      <c r="CR37" s="165"/>
      <c r="CS37" s="165"/>
      <c r="CT37" s="165"/>
      <c r="CU37" s="165"/>
      <c r="CV37" s="165"/>
      <c r="CW37" s="165"/>
      <c r="CX37" s="165"/>
      <c r="CY37" s="165"/>
      <c r="CZ37" s="165"/>
      <c r="DA37" s="165"/>
      <c r="DB37" s="165"/>
      <c r="DC37" s="165"/>
      <c r="DD37" s="165"/>
      <c r="DE37" s="165"/>
      <c r="DF37" s="165"/>
      <c r="DG37" s="165"/>
      <c r="DH37" s="165"/>
      <c r="DI37" s="165"/>
      <c r="DJ37" s="165"/>
      <c r="DK37" s="165"/>
      <c r="DL37" s="165"/>
      <c r="DM37" s="165"/>
      <c r="DN37" s="165"/>
      <c r="DO37" s="165"/>
      <c r="DP37" s="165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4"/>
      <c r="EJ37" s="13"/>
      <c r="EK37" s="141"/>
      <c r="EL37" s="141"/>
      <c r="EM37" s="141"/>
      <c r="EN37" s="141"/>
      <c r="EO37" s="141"/>
      <c r="EP37" s="141"/>
      <c r="EQ37" s="141"/>
      <c r="ER37" s="141"/>
      <c r="ES37" s="141"/>
      <c r="ET37" s="141"/>
      <c r="EU37" s="141"/>
      <c r="EV37" s="141"/>
      <c r="EW37" s="141"/>
      <c r="EX37" s="141"/>
      <c r="EY37" s="141"/>
      <c r="EZ37" s="141"/>
    </row>
    <row r="38" spans="1:156" ht="12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4"/>
      <c r="EJ38" s="13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</row>
    <row r="39" spans="1:156" ht="15" x14ac:dyDescent="0.2">
      <c r="A39" s="15" t="s">
        <v>193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48" t="s">
        <v>194</v>
      </c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  <c r="DB39" s="148"/>
      <c r="DC39" s="148"/>
      <c r="DD39" s="148"/>
      <c r="DE39" s="148"/>
      <c r="DF39" s="148"/>
      <c r="DG39" s="148"/>
      <c r="DH39" s="148"/>
      <c r="DI39" s="148"/>
      <c r="DJ39" s="148"/>
      <c r="DK39" s="148"/>
      <c r="DL39" s="148"/>
      <c r="DM39" s="148"/>
      <c r="DN39" s="148"/>
      <c r="DO39" s="148"/>
      <c r="DP39" s="148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4"/>
      <c r="EJ39" s="13"/>
      <c r="EK39" s="141"/>
      <c r="EL39" s="141"/>
      <c r="EM39" s="141"/>
      <c r="EN39" s="141"/>
      <c r="EO39" s="141"/>
      <c r="EP39" s="141"/>
      <c r="EQ39" s="141"/>
      <c r="ER39" s="141"/>
      <c r="ES39" s="141"/>
      <c r="ET39" s="141"/>
      <c r="EU39" s="141"/>
      <c r="EV39" s="141"/>
      <c r="EW39" s="141"/>
      <c r="EX39" s="141"/>
      <c r="EY39" s="141"/>
      <c r="EZ39" s="141"/>
    </row>
    <row r="40" spans="1:156" ht="11.25" customHeight="1" x14ac:dyDescent="0.2">
      <c r="A40" s="15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4"/>
      <c r="CQ40" s="13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4"/>
      <c r="EJ40" s="13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</row>
    <row r="41" spans="1:156" ht="15" x14ac:dyDescent="0.2">
      <c r="A41" s="147" t="s">
        <v>187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3"/>
      <c r="AL41" s="148">
        <v>53483547</v>
      </c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  <c r="DB41" s="148"/>
      <c r="DC41" s="148"/>
      <c r="DD41" s="148"/>
      <c r="DE41" s="148"/>
      <c r="DF41" s="148"/>
      <c r="DG41" s="148"/>
      <c r="DH41" s="148"/>
      <c r="DI41" s="148"/>
      <c r="DJ41" s="148"/>
      <c r="DK41" s="148"/>
      <c r="DL41" s="148"/>
      <c r="DM41" s="148"/>
      <c r="DN41" s="148"/>
      <c r="DO41" s="148"/>
      <c r="DP41" s="148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4"/>
      <c r="EJ41" s="13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</row>
    <row r="42" spans="1:156" ht="11.2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4"/>
      <c r="CQ42" s="13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4"/>
      <c r="EJ42" s="13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</row>
    <row r="43" spans="1:156" ht="15" x14ac:dyDescent="0.2">
      <c r="A43" s="147" t="s">
        <v>188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3"/>
      <c r="AL43" s="148">
        <v>14</v>
      </c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  <c r="BY43" s="148"/>
      <c r="BZ43" s="148"/>
      <c r="CA43" s="148"/>
      <c r="CB43" s="148"/>
      <c r="CC43" s="148"/>
      <c r="CD43" s="148"/>
      <c r="CE43" s="148"/>
      <c r="CF43" s="148"/>
      <c r="CG43" s="148"/>
      <c r="CH43" s="148"/>
      <c r="CI43" s="148"/>
      <c r="CJ43" s="148"/>
      <c r="CK43" s="148"/>
      <c r="CL43" s="148"/>
      <c r="CM43" s="148"/>
      <c r="CN43" s="148"/>
      <c r="CO43" s="148"/>
      <c r="CP43" s="148"/>
      <c r="CQ43" s="148"/>
      <c r="CR43" s="148"/>
      <c r="CS43" s="148"/>
      <c r="CT43" s="148"/>
      <c r="CU43" s="148"/>
      <c r="CV43" s="148"/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148"/>
      <c r="DI43" s="148"/>
      <c r="DJ43" s="148"/>
      <c r="DK43" s="148"/>
      <c r="DL43" s="148"/>
      <c r="DM43" s="148"/>
      <c r="DN43" s="148"/>
      <c r="DO43" s="148"/>
      <c r="DP43" s="148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4"/>
      <c r="EJ43" s="13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</row>
    <row r="44" spans="1:156" ht="11.2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4"/>
      <c r="CQ44" s="13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4"/>
      <c r="EJ44" s="13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</row>
    <row r="45" spans="1:156" ht="15" x14ac:dyDescent="0.2">
      <c r="A45" s="147" t="s">
        <v>189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3"/>
      <c r="AL45" s="148">
        <v>97</v>
      </c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  <c r="DC45" s="148"/>
      <c r="DD45" s="148"/>
      <c r="DE45" s="148"/>
      <c r="DF45" s="148"/>
      <c r="DG45" s="148"/>
      <c r="DH45" s="148"/>
      <c r="DI45" s="148"/>
      <c r="DJ45" s="148"/>
      <c r="DK45" s="148"/>
      <c r="DL45" s="148"/>
      <c r="DM45" s="148"/>
      <c r="DN45" s="148"/>
      <c r="DO45" s="148"/>
      <c r="DP45" s="148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4"/>
      <c r="EJ45" s="13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</row>
    <row r="46" spans="1:156" ht="12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4"/>
      <c r="CQ46" s="13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4"/>
      <c r="EJ46" s="13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</row>
    <row r="47" spans="1:156" ht="15" x14ac:dyDescent="0.2">
      <c r="A47" s="147" t="s">
        <v>190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3"/>
      <c r="AL47" s="148" t="s">
        <v>267</v>
      </c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4"/>
      <c r="EJ47" s="13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</row>
    <row r="48" spans="1:156" ht="10.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5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</row>
    <row r="49" spans="1:156" ht="15" x14ac:dyDescent="0.2">
      <c r="A49" s="147" t="s">
        <v>191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3"/>
      <c r="AL49" s="147">
        <v>71256823001</v>
      </c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  <c r="DK49" s="147"/>
      <c r="DL49" s="147"/>
      <c r="DM49" s="147"/>
      <c r="DN49" s="147"/>
      <c r="DO49" s="147"/>
      <c r="DP49" s="147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</row>
    <row r="50" spans="1:156" ht="10.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5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</row>
    <row r="51" spans="1:156" ht="15" x14ac:dyDescent="0.2">
      <c r="A51" s="147" t="s">
        <v>195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3"/>
      <c r="AL51" s="148">
        <v>71656423</v>
      </c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148"/>
      <c r="CA51" s="148"/>
      <c r="CB51" s="148"/>
      <c r="CC51" s="148"/>
      <c r="CD51" s="148"/>
      <c r="CE51" s="148"/>
      <c r="CF51" s="148"/>
      <c r="CG51" s="148"/>
      <c r="CH51" s="148"/>
      <c r="CI51" s="148"/>
      <c r="CJ51" s="148"/>
      <c r="CK51" s="148"/>
      <c r="CL51" s="148"/>
      <c r="CM51" s="148"/>
      <c r="CN51" s="148"/>
      <c r="CO51" s="148"/>
      <c r="CP51" s="148"/>
      <c r="CQ51" s="148"/>
      <c r="CR51" s="148"/>
      <c r="CS51" s="148"/>
      <c r="CT51" s="148"/>
      <c r="CU51" s="148"/>
      <c r="CV51" s="148"/>
      <c r="CW51" s="148"/>
      <c r="CX51" s="148"/>
      <c r="CY51" s="148"/>
      <c r="CZ51" s="148"/>
      <c r="DA51" s="148"/>
      <c r="DB51" s="148"/>
      <c r="DC51" s="148"/>
      <c r="DD51" s="148"/>
      <c r="DE51" s="148"/>
      <c r="DF51" s="148"/>
      <c r="DG51" s="148"/>
      <c r="DH51" s="148"/>
      <c r="DI51" s="148"/>
      <c r="DJ51" s="148"/>
      <c r="DK51" s="148"/>
      <c r="DL51" s="148"/>
      <c r="DM51" s="148"/>
      <c r="DN51" s="148"/>
      <c r="DO51" s="148"/>
      <c r="DP51" s="148"/>
      <c r="DQ51" s="148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</row>
    <row r="52" spans="1:156" ht="11.2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5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</row>
    <row r="53" spans="1:156" ht="15" x14ac:dyDescent="0.2">
      <c r="A53" s="147" t="s">
        <v>192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3"/>
      <c r="AL53" s="148">
        <v>49007</v>
      </c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148"/>
      <c r="CA53" s="148"/>
      <c r="CB53" s="148"/>
      <c r="CC53" s="148"/>
      <c r="CD53" s="148"/>
      <c r="CE53" s="148"/>
      <c r="CF53" s="148"/>
      <c r="CG53" s="148"/>
      <c r="CH53" s="148"/>
      <c r="CI53" s="148"/>
      <c r="CJ53" s="148"/>
      <c r="CK53" s="148"/>
      <c r="CL53" s="148"/>
      <c r="CM53" s="148"/>
      <c r="CN53" s="148"/>
      <c r="CO53" s="148"/>
      <c r="CP53" s="148"/>
      <c r="CQ53" s="148"/>
      <c r="CR53" s="148"/>
      <c r="CS53" s="148"/>
      <c r="CT53" s="148"/>
      <c r="CU53" s="148"/>
      <c r="CV53" s="148"/>
      <c r="CW53" s="148"/>
      <c r="CX53" s="148"/>
      <c r="CY53" s="148"/>
      <c r="CZ53" s="148"/>
      <c r="DA53" s="148"/>
      <c r="DB53" s="148"/>
      <c r="DC53" s="148"/>
      <c r="DD53" s="148"/>
      <c r="DE53" s="148"/>
      <c r="DF53" s="148"/>
      <c r="DG53" s="148"/>
      <c r="DH53" s="148"/>
      <c r="DI53" s="148"/>
      <c r="DJ53" s="148"/>
      <c r="DK53" s="148"/>
      <c r="DL53" s="148"/>
      <c r="DM53" s="148"/>
      <c r="DN53" s="148"/>
      <c r="DO53" s="148"/>
      <c r="DP53" s="148"/>
      <c r="DQ53" s="148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</row>
    <row r="54" spans="1:156" ht="11.2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3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</row>
    <row r="55" spans="1:156" ht="15" x14ac:dyDescent="0.2">
      <c r="A55" s="147" t="s">
        <v>196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3"/>
      <c r="AL55" s="148">
        <v>7204</v>
      </c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8"/>
      <c r="CJ55" s="148"/>
      <c r="CK55" s="148"/>
      <c r="CL55" s="148"/>
      <c r="CM55" s="148"/>
      <c r="CN55" s="148"/>
      <c r="CO55" s="148"/>
      <c r="CP55" s="148"/>
      <c r="CQ55" s="148"/>
      <c r="CR55" s="148"/>
      <c r="CS55" s="148"/>
      <c r="CT55" s="148"/>
      <c r="CU55" s="148"/>
      <c r="CV55" s="148"/>
      <c r="CW55" s="148"/>
      <c r="CX55" s="148"/>
      <c r="CY55" s="148"/>
      <c r="CZ55" s="148"/>
      <c r="DA55" s="148"/>
      <c r="DB55" s="148"/>
      <c r="DC55" s="148"/>
      <c r="DD55" s="148"/>
      <c r="DE55" s="148"/>
      <c r="DF55" s="148"/>
      <c r="DG55" s="148"/>
      <c r="DH55" s="148"/>
      <c r="DI55" s="148"/>
      <c r="DJ55" s="148"/>
      <c r="DK55" s="148"/>
      <c r="DL55" s="148"/>
      <c r="DM55" s="148"/>
      <c r="DN55" s="148"/>
      <c r="DO55" s="148"/>
      <c r="DP55" s="148"/>
      <c r="DQ55" s="148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</row>
    <row r="56" spans="1:156" ht="11.2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3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</row>
    <row r="57" spans="1:156" ht="14.65" customHeight="1" x14ac:dyDescent="0.25">
      <c r="A57" s="8" t="s">
        <v>9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142" t="s">
        <v>15</v>
      </c>
      <c r="AW57" s="142"/>
      <c r="AX57" s="142"/>
      <c r="AY57" s="142"/>
      <c r="AZ57" s="142"/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142"/>
      <c r="BM57" s="142"/>
      <c r="BN57" s="142"/>
      <c r="BO57" s="142"/>
      <c r="BP57" s="142"/>
      <c r="BQ57" s="142"/>
      <c r="BR57" s="142"/>
      <c r="BS57" s="142"/>
      <c r="BT57" s="14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</row>
    <row r="58" spans="1:156" ht="14.65" customHeight="1" x14ac:dyDescent="0.25">
      <c r="A58" s="8" t="s">
        <v>10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</row>
    <row r="59" spans="1:156" ht="9" customHeight="1" x14ac:dyDescent="0.25">
      <c r="A59" s="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</row>
    <row r="60" spans="1:156" ht="14.25" x14ac:dyDescent="0.2">
      <c r="A60" s="145" t="s">
        <v>11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</row>
    <row r="61" spans="1:156" ht="9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71"/>
      <c r="AG61" s="18"/>
      <c r="AH61" s="18"/>
      <c r="AI61" s="71"/>
      <c r="AJ61" s="71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</row>
    <row r="62" spans="1:156" ht="15" x14ac:dyDescent="0.25">
      <c r="A62" s="19" t="s">
        <v>12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</row>
    <row r="63" spans="1:156" ht="31.5" customHeight="1" x14ac:dyDescent="0.25">
      <c r="A63" s="146" t="s">
        <v>100</v>
      </c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6"/>
      <c r="CM63" s="146"/>
      <c r="CN63" s="146"/>
      <c r="CO63" s="146"/>
      <c r="CP63" s="146"/>
      <c r="CQ63" s="146"/>
      <c r="CR63" s="146"/>
      <c r="CS63" s="146"/>
      <c r="CT63" s="146"/>
      <c r="CU63" s="146"/>
      <c r="CV63" s="146"/>
      <c r="CW63" s="146"/>
      <c r="CX63" s="146"/>
      <c r="CY63" s="146"/>
      <c r="CZ63" s="146"/>
      <c r="DA63" s="146"/>
      <c r="DB63" s="146"/>
      <c r="DC63" s="146"/>
      <c r="DD63" s="146"/>
      <c r="DE63" s="146"/>
      <c r="DF63" s="146"/>
      <c r="DG63" s="146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</row>
    <row r="64" spans="1:156" ht="15" x14ac:dyDescent="0.25">
      <c r="A64" s="19" t="s">
        <v>13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</row>
    <row r="65" spans="1:156" ht="45.75" customHeight="1" x14ac:dyDescent="0.25">
      <c r="A65" s="146" t="s">
        <v>156</v>
      </c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146"/>
      <c r="CI65" s="146"/>
      <c r="CJ65" s="146"/>
      <c r="CK65" s="146"/>
      <c r="CL65" s="146"/>
      <c r="CM65" s="146"/>
      <c r="CN65" s="146"/>
      <c r="CO65" s="146"/>
      <c r="CP65" s="146"/>
      <c r="CQ65" s="146"/>
      <c r="CR65" s="146"/>
      <c r="CS65" s="146"/>
      <c r="CT65" s="146"/>
      <c r="CU65" s="146"/>
      <c r="CV65" s="146"/>
      <c r="CW65" s="146"/>
      <c r="CX65" s="146"/>
      <c r="CY65" s="146"/>
      <c r="CZ65" s="146"/>
      <c r="DA65" s="146"/>
      <c r="DB65" s="146"/>
      <c r="DC65" s="146"/>
      <c r="DD65" s="146"/>
      <c r="DE65" s="146"/>
      <c r="DF65" s="146"/>
      <c r="DG65" s="146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</row>
    <row r="66" spans="1:156" ht="15" x14ac:dyDescent="0.25">
      <c r="A66" s="19" t="s">
        <v>14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</row>
    <row r="67" spans="1:156" ht="31.5" customHeight="1" x14ac:dyDescent="0.25">
      <c r="A67" s="146" t="s">
        <v>101</v>
      </c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6"/>
      <c r="BR67" s="146"/>
      <c r="BS67" s="146"/>
      <c r="BT67" s="146"/>
      <c r="BU67" s="146"/>
      <c r="BV67" s="146"/>
      <c r="BW67" s="146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146"/>
      <c r="CN67" s="146"/>
      <c r="CO67" s="146"/>
      <c r="CP67" s="146"/>
      <c r="CQ67" s="146"/>
      <c r="CR67" s="146"/>
      <c r="CS67" s="146"/>
      <c r="CT67" s="146"/>
      <c r="CU67" s="146"/>
      <c r="CV67" s="146"/>
      <c r="CW67" s="146"/>
      <c r="CX67" s="146"/>
      <c r="CY67" s="146"/>
      <c r="CZ67" s="146"/>
      <c r="DA67" s="146"/>
      <c r="DB67" s="146"/>
      <c r="DC67" s="146"/>
      <c r="DD67" s="146"/>
      <c r="DE67" s="146"/>
      <c r="DF67" s="146"/>
      <c r="DG67" s="146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</row>
    <row r="68" spans="1:156" ht="16.5" customHeight="1" x14ac:dyDescent="0.25">
      <c r="A68" s="146" t="s">
        <v>197</v>
      </c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  <c r="BT68" s="146"/>
      <c r="BU68" s="146"/>
      <c r="BV68" s="146"/>
      <c r="BW68" s="146"/>
      <c r="BX68" s="146"/>
      <c r="BY68" s="146"/>
      <c r="BZ68" s="146"/>
      <c r="CA68" s="146"/>
      <c r="CB68" s="146"/>
      <c r="CC68" s="146"/>
      <c r="CD68" s="146"/>
      <c r="CE68" s="146"/>
      <c r="CF68" s="146"/>
      <c r="CG68" s="146"/>
      <c r="CH68" s="146"/>
      <c r="CI68" s="146"/>
      <c r="CJ68" s="146"/>
      <c r="CK68" s="146"/>
      <c r="CL68" s="146"/>
      <c r="CM68" s="146"/>
      <c r="CN68" s="146"/>
      <c r="CO68" s="146"/>
      <c r="CP68" s="146"/>
      <c r="CQ68" s="146"/>
      <c r="CR68" s="146"/>
      <c r="CS68" s="146"/>
      <c r="CT68" s="146"/>
      <c r="CU68" s="146"/>
      <c r="CV68" s="146"/>
      <c r="CW68" s="146"/>
      <c r="CX68" s="146"/>
      <c r="CY68" s="146"/>
      <c r="CZ68" s="146"/>
      <c r="DA68" s="146"/>
      <c r="DB68" s="146"/>
      <c r="DC68" s="146"/>
      <c r="DD68" s="146"/>
      <c r="DE68" s="146"/>
      <c r="DF68" s="146"/>
      <c r="DG68" s="146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</row>
    <row r="69" spans="1:156" ht="15" x14ac:dyDescent="0.2">
      <c r="A69" s="19" t="s">
        <v>153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</row>
    <row r="70" spans="1:156" ht="15" x14ac:dyDescent="0.2">
      <c r="A70" s="144" t="s">
        <v>198</v>
      </c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144"/>
      <c r="BT70" s="144"/>
      <c r="BU70" s="144"/>
      <c r="BV70" s="144"/>
      <c r="BW70" s="144"/>
      <c r="BX70" s="144"/>
      <c r="BY70" s="144"/>
      <c r="BZ70" s="144"/>
      <c r="CA70" s="144"/>
      <c r="CB70" s="144"/>
      <c r="CC70" s="144"/>
      <c r="CD70" s="144"/>
      <c r="CE70" s="144"/>
      <c r="CF70" s="144"/>
      <c r="CG70" s="144"/>
      <c r="CH70" s="144"/>
      <c r="CI70" s="144"/>
      <c r="CJ70" s="144"/>
      <c r="CK70" s="144"/>
      <c r="CL70" s="144"/>
      <c r="CM70" s="144"/>
      <c r="CN70" s="144"/>
      <c r="CO70" s="144"/>
      <c r="CP70" s="144"/>
      <c r="CQ70" s="144"/>
      <c r="CR70" s="144"/>
      <c r="CS70" s="144"/>
      <c r="CT70" s="144"/>
      <c r="CU70" s="144"/>
      <c r="CV70" s="144"/>
      <c r="CW70" s="144"/>
      <c r="CX70" s="144"/>
      <c r="CY70" s="144"/>
      <c r="CZ70" s="144"/>
      <c r="DA70" s="144"/>
      <c r="DB70" s="144"/>
      <c r="DC70" s="144"/>
      <c r="DD70" s="144"/>
      <c r="DE70" s="144"/>
      <c r="DF70" s="144"/>
      <c r="DG70" s="144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</row>
    <row r="71" spans="1:156" ht="15" x14ac:dyDescent="0.2">
      <c r="A71" s="19" t="s">
        <v>154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</row>
    <row r="72" spans="1:156" ht="15" x14ac:dyDescent="0.2">
      <c r="A72" s="144" t="s">
        <v>199</v>
      </c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144"/>
      <c r="BS72" s="144"/>
      <c r="BT72" s="144"/>
      <c r="BU72" s="144"/>
      <c r="BV72" s="144"/>
      <c r="BW72" s="144"/>
      <c r="BX72" s="144"/>
      <c r="BY72" s="144"/>
      <c r="BZ72" s="144"/>
      <c r="CA72" s="144"/>
      <c r="CB72" s="144"/>
      <c r="CC72" s="144"/>
      <c r="CD72" s="144"/>
      <c r="CE72" s="144"/>
      <c r="CF72" s="144"/>
      <c r="CG72" s="144"/>
      <c r="CH72" s="144"/>
      <c r="CI72" s="144"/>
      <c r="CJ72" s="144"/>
      <c r="CK72" s="144"/>
      <c r="CL72" s="144"/>
      <c r="CM72" s="144"/>
      <c r="CN72" s="144"/>
      <c r="CO72" s="144"/>
      <c r="CP72" s="144"/>
      <c r="CQ72" s="144"/>
      <c r="CR72" s="144"/>
      <c r="CS72" s="144"/>
      <c r="CT72" s="144"/>
      <c r="CU72" s="144"/>
      <c r="CV72" s="144"/>
      <c r="CW72" s="144"/>
      <c r="CX72" s="144"/>
      <c r="CY72" s="144"/>
      <c r="CZ72" s="144"/>
      <c r="DA72" s="144"/>
      <c r="DB72" s="144"/>
      <c r="DC72" s="144"/>
      <c r="DD72" s="144"/>
      <c r="DE72" s="144"/>
      <c r="DF72" s="144"/>
      <c r="DG72" s="144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</row>
    <row r="73" spans="1:156" ht="15" x14ac:dyDescent="0.2">
      <c r="A73" s="19" t="s">
        <v>155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</row>
    <row r="74" spans="1:156" ht="15" x14ac:dyDescent="0.2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/>
      <c r="BT74" s="144"/>
      <c r="BU74" s="144"/>
      <c r="BV74" s="144"/>
      <c r="BW74" s="144"/>
      <c r="BX74" s="144"/>
      <c r="BY74" s="144"/>
      <c r="BZ74" s="144"/>
      <c r="CA74" s="144"/>
      <c r="CB74" s="144"/>
      <c r="CC74" s="144"/>
      <c r="CD74" s="144"/>
      <c r="CE74" s="144"/>
      <c r="CF74" s="144"/>
      <c r="CG74" s="144"/>
      <c r="CH74" s="144"/>
      <c r="CI74" s="144"/>
      <c r="CJ74" s="144"/>
      <c r="CK74" s="144"/>
      <c r="CL74" s="144"/>
      <c r="CM74" s="144"/>
      <c r="CN74" s="144"/>
      <c r="CO74" s="144"/>
      <c r="CP74" s="144"/>
      <c r="CQ74" s="144"/>
      <c r="CR74" s="144"/>
      <c r="CS74" s="144"/>
      <c r="CT74" s="144"/>
      <c r="CU74" s="144"/>
      <c r="CV74" s="144"/>
      <c r="CW74" s="144"/>
      <c r="CX74" s="144"/>
      <c r="CY74" s="144"/>
      <c r="CZ74" s="144"/>
      <c r="DA74" s="144"/>
      <c r="DB74" s="144"/>
      <c r="DC74" s="144"/>
      <c r="DD74" s="144"/>
      <c r="DE74" s="144"/>
      <c r="DF74" s="144"/>
      <c r="DG74" s="144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</row>
    <row r="75" spans="1:156" ht="12.75" x14ac:dyDescent="0.2"/>
  </sheetData>
  <mergeCells count="71">
    <mergeCell ref="AL53:DQ53"/>
    <mergeCell ref="AL29:DO29"/>
    <mergeCell ref="A51:AJ51"/>
    <mergeCell ref="AL43:DP43"/>
    <mergeCell ref="AL45:DP45"/>
    <mergeCell ref="AL47:DP47"/>
    <mergeCell ref="AL49:DP49"/>
    <mergeCell ref="AL51:DQ51"/>
    <mergeCell ref="A13:AH13"/>
    <mergeCell ref="A16:AH16"/>
    <mergeCell ref="AL16:DP17"/>
    <mergeCell ref="A45:AJ45"/>
    <mergeCell ref="A47:AJ47"/>
    <mergeCell ref="AL31:DO31"/>
    <mergeCell ref="AL37:DP37"/>
    <mergeCell ref="A41:AJ41"/>
    <mergeCell ref="A43:AJ43"/>
    <mergeCell ref="AL22:DP23"/>
    <mergeCell ref="AL33:DP35"/>
    <mergeCell ref="AL27:DO27"/>
    <mergeCell ref="AL25:DP25"/>
    <mergeCell ref="AL13:DP14"/>
    <mergeCell ref="AL39:DP39"/>
    <mergeCell ref="AL41:DP41"/>
    <mergeCell ref="A9:EZ9"/>
    <mergeCell ref="DA2:EZ2"/>
    <mergeCell ref="DA3:EZ3"/>
    <mergeCell ref="DA5:DT5"/>
    <mergeCell ref="DU5:EZ5"/>
    <mergeCell ref="DJ6:DM6"/>
    <mergeCell ref="DQ6:EH6"/>
    <mergeCell ref="DJ7:DM7"/>
    <mergeCell ref="DQ7:EH7"/>
    <mergeCell ref="EI7:EL7"/>
    <mergeCell ref="EM7:EP7"/>
    <mergeCell ref="A8:EZ8"/>
    <mergeCell ref="EI6:EL6"/>
    <mergeCell ref="EM6:EP6"/>
    <mergeCell ref="BK11:BN11"/>
    <mergeCell ref="BR11:CI11"/>
    <mergeCell ref="CK11:CQ11"/>
    <mergeCell ref="EK11:EZ11"/>
    <mergeCell ref="EK12:EZ12"/>
    <mergeCell ref="EK13:EZ13"/>
    <mergeCell ref="EK30:EZ30"/>
    <mergeCell ref="EK31:EZ31"/>
    <mergeCell ref="EK33:EZ33"/>
    <mergeCell ref="EK34:EZ34"/>
    <mergeCell ref="EK37:EZ37"/>
    <mergeCell ref="EK39:EZ39"/>
    <mergeCell ref="AL19:DP20"/>
    <mergeCell ref="A74:DG74"/>
    <mergeCell ref="A60:DG60"/>
    <mergeCell ref="A63:DG63"/>
    <mergeCell ref="A65:DG65"/>
    <mergeCell ref="A67:DG67"/>
    <mergeCell ref="A70:DG70"/>
    <mergeCell ref="A72:DG72"/>
    <mergeCell ref="A68:DG68"/>
    <mergeCell ref="A55:AJ55"/>
    <mergeCell ref="AL55:DQ55"/>
    <mergeCell ref="AV57:DQ58"/>
    <mergeCell ref="A49:AJ49"/>
    <mergeCell ref="A53:AJ53"/>
    <mergeCell ref="A1:AH1"/>
    <mergeCell ref="A2:AU2"/>
    <mergeCell ref="A3:AU3"/>
    <mergeCell ref="A4:AU4"/>
    <mergeCell ref="DA1:EZ1"/>
    <mergeCell ref="DA4:DT4"/>
    <mergeCell ref="DU4:EZ4"/>
  </mergeCells>
  <hyperlinks>
    <hyperlink ref="AL27" r:id="rId1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workbookViewId="0">
      <selection activeCell="B3" sqref="B3:C3"/>
    </sheetView>
  </sheetViews>
  <sheetFormatPr defaultRowHeight="13.15" customHeight="1" x14ac:dyDescent="0.2"/>
  <cols>
    <col min="1" max="1" width="6.28515625" customWidth="1"/>
    <col min="2" max="2" width="62.42578125" customWidth="1"/>
    <col min="3" max="3" width="26.28515625" customWidth="1"/>
  </cols>
  <sheetData>
    <row r="1" spans="1:3" ht="13.15" customHeight="1" x14ac:dyDescent="0.2">
      <c r="A1" s="22"/>
      <c r="B1" s="22"/>
      <c r="C1" s="22"/>
    </row>
    <row r="2" spans="1:3" ht="13.9" customHeight="1" x14ac:dyDescent="0.2">
      <c r="A2" s="22"/>
      <c r="B2" s="145" t="s">
        <v>16</v>
      </c>
      <c r="C2" s="145"/>
    </row>
    <row r="3" spans="1:3" ht="13.9" customHeight="1" x14ac:dyDescent="0.2">
      <c r="A3" s="22"/>
      <c r="B3" s="145" t="s">
        <v>353</v>
      </c>
      <c r="C3" s="145"/>
    </row>
    <row r="4" spans="1:3" ht="13.15" customHeight="1" x14ac:dyDescent="0.2">
      <c r="A4" s="22"/>
      <c r="B4" s="22"/>
      <c r="C4" s="22"/>
    </row>
    <row r="5" spans="1:3" ht="13.15" customHeight="1" x14ac:dyDescent="0.2">
      <c r="A5" s="23" t="s">
        <v>17</v>
      </c>
      <c r="B5" s="23" t="s">
        <v>18</v>
      </c>
      <c r="C5" s="23" t="s">
        <v>19</v>
      </c>
    </row>
    <row r="6" spans="1:3" ht="13.15" customHeight="1" x14ac:dyDescent="0.2">
      <c r="A6" s="23">
        <v>1</v>
      </c>
      <c r="B6" s="23">
        <v>2</v>
      </c>
      <c r="C6" s="23">
        <v>3</v>
      </c>
    </row>
    <row r="7" spans="1:3" ht="13.15" customHeight="1" x14ac:dyDescent="0.2">
      <c r="A7" s="24"/>
      <c r="B7" s="25" t="s">
        <v>20</v>
      </c>
      <c r="C7" s="36">
        <v>1206545.97</v>
      </c>
    </row>
    <row r="8" spans="1:3" ht="13.15" customHeight="1" x14ac:dyDescent="0.2">
      <c r="A8" s="24"/>
      <c r="B8" s="25" t="s">
        <v>200</v>
      </c>
      <c r="C8" s="36">
        <v>578458.89</v>
      </c>
    </row>
    <row r="9" spans="1:3" ht="26.45" customHeight="1" x14ac:dyDescent="0.2">
      <c r="A9" s="25"/>
      <c r="B9" s="25" t="s">
        <v>151</v>
      </c>
      <c r="C9" s="36">
        <v>1128209.97</v>
      </c>
    </row>
    <row r="10" spans="1:3" ht="13.15" customHeight="1" x14ac:dyDescent="0.2">
      <c r="A10" s="24"/>
      <c r="B10" s="25" t="s">
        <v>21</v>
      </c>
      <c r="C10" s="36">
        <v>513558.89</v>
      </c>
    </row>
    <row r="11" spans="1:3" ht="13.15" customHeight="1" x14ac:dyDescent="0.2">
      <c r="A11" s="24"/>
      <c r="B11" s="25" t="s">
        <v>157</v>
      </c>
      <c r="C11" s="36">
        <v>78336</v>
      </c>
    </row>
    <row r="12" spans="1:3" ht="13.15" customHeight="1" x14ac:dyDescent="0.2">
      <c r="A12" s="24"/>
      <c r="B12" s="25" t="s">
        <v>21</v>
      </c>
      <c r="C12" s="36">
        <v>64900</v>
      </c>
    </row>
    <row r="13" spans="1:3" ht="13.15" customHeight="1" x14ac:dyDescent="0.2">
      <c r="A13" s="24"/>
      <c r="B13" s="25" t="s">
        <v>201</v>
      </c>
      <c r="C13" s="36">
        <v>20379</v>
      </c>
    </row>
    <row r="14" spans="1:3" ht="13.15" customHeight="1" x14ac:dyDescent="0.2">
      <c r="A14" s="24"/>
      <c r="B14" s="25" t="s">
        <v>22</v>
      </c>
      <c r="C14" s="36">
        <f>C15</f>
        <v>6354565.0300000003</v>
      </c>
    </row>
    <row r="15" spans="1:3" ht="26.45" customHeight="1" x14ac:dyDescent="0.2">
      <c r="A15" s="25"/>
      <c r="B15" s="25" t="s">
        <v>23</v>
      </c>
      <c r="C15" s="36">
        <v>6354565.0300000003</v>
      </c>
    </row>
    <row r="16" spans="1:3" ht="26.45" customHeight="1" x14ac:dyDescent="0.2">
      <c r="A16" s="25"/>
      <c r="B16" s="25" t="s">
        <v>24</v>
      </c>
      <c r="C16" s="36">
        <v>207737.25</v>
      </c>
    </row>
    <row r="17" spans="1:3" ht="13.15" customHeight="1" x14ac:dyDescent="0.2">
      <c r="A17" s="24"/>
      <c r="B17" s="24"/>
      <c r="C17" s="26"/>
    </row>
    <row r="18" spans="1:3" ht="26.45" customHeight="1" x14ac:dyDescent="0.2">
      <c r="A18" s="24"/>
      <c r="B18" s="25" t="s">
        <v>25</v>
      </c>
      <c r="C18" s="26"/>
    </row>
    <row r="19" spans="1:3" ht="13.15" customHeight="1" x14ac:dyDescent="0.2">
      <c r="A19" s="24"/>
      <c r="B19" s="25" t="s">
        <v>26</v>
      </c>
      <c r="C19" s="26"/>
    </row>
    <row r="20" spans="1:3" ht="13.15" customHeight="1" x14ac:dyDescent="0.2">
      <c r="A20" s="24"/>
      <c r="B20" s="25" t="s">
        <v>27</v>
      </c>
      <c r="C20" s="36">
        <v>95380.76</v>
      </c>
    </row>
    <row r="21" spans="1:3" ht="13.15" customHeight="1" x14ac:dyDescent="0.2">
      <c r="A21" s="24"/>
      <c r="B21" s="25" t="s">
        <v>28</v>
      </c>
      <c r="C21" s="26"/>
    </row>
    <row r="22" spans="1:3" ht="13.15" customHeight="1" x14ac:dyDescent="0.2">
      <c r="A22" s="24"/>
      <c r="B22" s="25" t="s">
        <v>29</v>
      </c>
      <c r="C22" s="36">
        <v>0</v>
      </c>
    </row>
    <row r="23" spans="1:3" ht="26.45" customHeight="1" x14ac:dyDescent="0.2">
      <c r="A23" s="24"/>
      <c r="B23" s="25" t="s">
        <v>30</v>
      </c>
      <c r="C23" s="26"/>
    </row>
    <row r="24" spans="1:3" ht="13.15" customHeight="1" x14ac:dyDescent="0.2">
      <c r="A24" s="24"/>
      <c r="B24" s="25" t="s">
        <v>31</v>
      </c>
      <c r="C24" s="36">
        <v>11616.17</v>
      </c>
    </row>
    <row r="25" spans="1:3" ht="26.45" customHeight="1" x14ac:dyDescent="0.2">
      <c r="A25" s="24"/>
      <c r="B25" s="25" t="s">
        <v>32</v>
      </c>
      <c r="C25" s="26"/>
    </row>
    <row r="26" spans="1:3" ht="12.75" x14ac:dyDescent="0.2"/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A10" workbookViewId="0">
      <selection activeCell="C12" sqref="C12:C15"/>
    </sheetView>
  </sheetViews>
  <sheetFormatPr defaultRowHeight="13.15" customHeight="1" x14ac:dyDescent="0.2"/>
  <cols>
    <col min="1" max="1" width="23.5703125" customWidth="1"/>
    <col min="2" max="2" width="9.5703125" customWidth="1"/>
    <col min="3" max="11" width="13.7109375" customWidth="1"/>
  </cols>
  <sheetData>
    <row r="1" spans="1:11" ht="26.25" customHeight="1" x14ac:dyDescent="0.2">
      <c r="A1" s="177" t="s">
        <v>83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1" ht="13.9" customHeight="1" x14ac:dyDescent="0.2">
      <c r="A2" s="145" t="s">
        <v>353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ht="13.15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6.65" customHeight="1" x14ac:dyDescent="0.2">
      <c r="A4" s="178" t="s">
        <v>18</v>
      </c>
      <c r="B4" s="178" t="s">
        <v>84</v>
      </c>
      <c r="C4" s="172" t="s">
        <v>85</v>
      </c>
      <c r="D4" s="172"/>
      <c r="E4" s="172"/>
      <c r="F4" s="172"/>
      <c r="G4" s="172"/>
      <c r="H4" s="172"/>
      <c r="I4" s="172"/>
      <c r="J4" s="172"/>
      <c r="K4" s="172"/>
    </row>
    <row r="5" spans="1:11" ht="12.75" x14ac:dyDescent="0.2">
      <c r="A5" s="178"/>
      <c r="B5" s="178"/>
      <c r="C5" s="178" t="s">
        <v>86</v>
      </c>
      <c r="D5" s="178"/>
      <c r="E5" s="178"/>
      <c r="F5" s="172" t="s">
        <v>38</v>
      </c>
      <c r="G5" s="172"/>
      <c r="H5" s="172"/>
      <c r="I5" s="172"/>
      <c r="J5" s="172"/>
      <c r="K5" s="172"/>
    </row>
    <row r="6" spans="1:11" ht="80.25" customHeight="1" x14ac:dyDescent="0.2">
      <c r="A6" s="178"/>
      <c r="B6" s="178"/>
      <c r="C6" s="178"/>
      <c r="D6" s="178"/>
      <c r="E6" s="178"/>
      <c r="F6" s="172" t="s">
        <v>87</v>
      </c>
      <c r="G6" s="172"/>
      <c r="H6" s="172"/>
      <c r="I6" s="172" t="s">
        <v>88</v>
      </c>
      <c r="J6" s="172"/>
      <c r="K6" s="172"/>
    </row>
    <row r="7" spans="1:11" ht="66.95" customHeight="1" x14ac:dyDescent="0.2">
      <c r="A7" s="178"/>
      <c r="B7" s="178"/>
      <c r="C7" s="23" t="s">
        <v>202</v>
      </c>
      <c r="D7" s="23" t="s">
        <v>203</v>
      </c>
      <c r="E7" s="23" t="s">
        <v>204</v>
      </c>
      <c r="F7" s="73" t="s">
        <v>202</v>
      </c>
      <c r="G7" s="73" t="s">
        <v>203</v>
      </c>
      <c r="H7" s="73" t="s">
        <v>204</v>
      </c>
      <c r="I7" s="73" t="s">
        <v>202</v>
      </c>
      <c r="J7" s="73" t="s">
        <v>203</v>
      </c>
      <c r="K7" s="73" t="s">
        <v>204</v>
      </c>
    </row>
    <row r="8" spans="1:11" ht="12.75" x14ac:dyDescent="0.2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</row>
    <row r="9" spans="1:11" ht="12.75" x14ac:dyDescent="0.2">
      <c r="A9" s="80" t="s">
        <v>205</v>
      </c>
      <c r="B9" s="169">
        <v>2018</v>
      </c>
      <c r="C9" s="169">
        <f>C12+C16</f>
        <v>1093719</v>
      </c>
      <c r="D9" s="169">
        <f t="shared" ref="D9:K9" si="0">D12+D16</f>
        <v>794819</v>
      </c>
      <c r="E9" s="169">
        <f t="shared" si="0"/>
        <v>802819</v>
      </c>
      <c r="F9" s="169">
        <f t="shared" si="0"/>
        <v>0</v>
      </c>
      <c r="G9" s="169">
        <f t="shared" si="0"/>
        <v>0</v>
      </c>
      <c r="H9" s="169">
        <f t="shared" si="0"/>
        <v>0</v>
      </c>
      <c r="I9" s="169">
        <f t="shared" si="0"/>
        <v>783819</v>
      </c>
      <c r="J9" s="169">
        <f t="shared" si="0"/>
        <v>794819</v>
      </c>
      <c r="K9" s="169">
        <f t="shared" si="0"/>
        <v>802819</v>
      </c>
    </row>
    <row r="10" spans="1:11" ht="12.75" x14ac:dyDescent="0.2">
      <c r="A10" s="80" t="s">
        <v>206</v>
      </c>
      <c r="B10" s="170"/>
      <c r="C10" s="170"/>
      <c r="D10" s="170"/>
      <c r="E10" s="170"/>
      <c r="F10" s="170"/>
      <c r="G10" s="170"/>
      <c r="H10" s="170"/>
      <c r="I10" s="170"/>
      <c r="J10" s="170"/>
      <c r="K10" s="170"/>
    </row>
    <row r="11" spans="1:11" ht="12.75" x14ac:dyDescent="0.2">
      <c r="A11" s="81" t="s">
        <v>207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</row>
    <row r="12" spans="1:11" ht="12.75" x14ac:dyDescent="0.2">
      <c r="A12" s="83">
        <v>50300</v>
      </c>
      <c r="B12" s="173">
        <v>2018</v>
      </c>
      <c r="C12" s="173">
        <v>300000</v>
      </c>
      <c r="D12" s="173">
        <v>300000</v>
      </c>
      <c r="E12" s="173">
        <v>300000</v>
      </c>
      <c r="F12" s="172"/>
      <c r="G12" s="172"/>
      <c r="H12" s="172"/>
      <c r="I12" s="173">
        <v>300000</v>
      </c>
      <c r="J12" s="173">
        <v>300000</v>
      </c>
      <c r="K12" s="173">
        <v>300000</v>
      </c>
    </row>
    <row r="13" spans="1:11" ht="12.75" x14ac:dyDescent="0.2">
      <c r="A13" s="80" t="s">
        <v>208</v>
      </c>
      <c r="B13" s="173"/>
      <c r="C13" s="173"/>
      <c r="D13" s="173"/>
      <c r="E13" s="173"/>
      <c r="F13" s="172"/>
      <c r="G13" s="172"/>
      <c r="H13" s="172"/>
      <c r="I13" s="173"/>
      <c r="J13" s="173"/>
      <c r="K13" s="173"/>
    </row>
    <row r="14" spans="1:11" ht="13.15" customHeight="1" x14ac:dyDescent="0.2">
      <c r="A14" s="80" t="s">
        <v>210</v>
      </c>
      <c r="B14" s="173"/>
      <c r="C14" s="173"/>
      <c r="D14" s="173"/>
      <c r="E14" s="173"/>
      <c r="F14" s="172"/>
      <c r="G14" s="172"/>
      <c r="H14" s="172"/>
      <c r="I14" s="173"/>
      <c r="J14" s="173"/>
      <c r="K14" s="173"/>
    </row>
    <row r="15" spans="1:11" ht="13.15" customHeight="1" x14ac:dyDescent="0.2">
      <c r="A15" s="81" t="s">
        <v>209</v>
      </c>
      <c r="B15" s="173"/>
      <c r="C15" s="173"/>
      <c r="D15" s="173"/>
      <c r="E15" s="173"/>
      <c r="F15" s="172"/>
      <c r="G15" s="172"/>
      <c r="H15" s="172"/>
      <c r="I15" s="173"/>
      <c r="J15" s="173"/>
      <c r="K15" s="173"/>
    </row>
    <row r="16" spans="1:11" ht="13.15" customHeight="1" x14ac:dyDescent="0.2">
      <c r="A16" s="84">
        <v>50400</v>
      </c>
      <c r="B16" s="174">
        <v>2018</v>
      </c>
      <c r="C16" s="173">
        <v>793719</v>
      </c>
      <c r="D16" s="173">
        <v>494819</v>
      </c>
      <c r="E16" s="173">
        <v>502819</v>
      </c>
      <c r="F16" s="172"/>
      <c r="G16" s="172"/>
      <c r="H16" s="172"/>
      <c r="I16" s="173">
        <v>483819</v>
      </c>
      <c r="J16" s="173">
        <v>494819</v>
      </c>
      <c r="K16" s="173">
        <v>502819</v>
      </c>
    </row>
    <row r="17" spans="1:11" ht="13.15" customHeight="1" x14ac:dyDescent="0.2">
      <c r="A17" s="80" t="s">
        <v>208</v>
      </c>
      <c r="B17" s="175"/>
      <c r="C17" s="173"/>
      <c r="D17" s="173"/>
      <c r="E17" s="173"/>
      <c r="F17" s="172"/>
      <c r="G17" s="172"/>
      <c r="H17" s="172"/>
      <c r="I17" s="173"/>
      <c r="J17" s="173"/>
      <c r="K17" s="173"/>
    </row>
    <row r="18" spans="1:11" ht="13.15" customHeight="1" x14ac:dyDescent="0.2">
      <c r="A18" s="80" t="s">
        <v>210</v>
      </c>
      <c r="B18" s="175"/>
      <c r="C18" s="173"/>
      <c r="D18" s="173"/>
      <c r="E18" s="173"/>
      <c r="F18" s="172"/>
      <c r="G18" s="172"/>
      <c r="H18" s="172"/>
      <c r="I18" s="173"/>
      <c r="J18" s="173"/>
      <c r="K18" s="173"/>
    </row>
    <row r="19" spans="1:11" ht="13.15" customHeight="1" x14ac:dyDescent="0.2">
      <c r="A19" s="81" t="s">
        <v>209</v>
      </c>
      <c r="B19" s="176"/>
      <c r="C19" s="173"/>
      <c r="D19" s="173"/>
      <c r="E19" s="173"/>
      <c r="F19" s="172"/>
      <c r="G19" s="172"/>
      <c r="H19" s="172"/>
      <c r="I19" s="173"/>
      <c r="J19" s="173"/>
      <c r="K19" s="173"/>
    </row>
  </sheetData>
  <mergeCells count="39">
    <mergeCell ref="A2:K2"/>
    <mergeCell ref="A1:K1"/>
    <mergeCell ref="A4:A7"/>
    <mergeCell ref="B4:B7"/>
    <mergeCell ref="C4:K4"/>
    <mergeCell ref="I6:K6"/>
    <mergeCell ref="C5:E6"/>
    <mergeCell ref="F6:H6"/>
    <mergeCell ref="F5:K5"/>
    <mergeCell ref="C12:C15"/>
    <mergeCell ref="D12:D15"/>
    <mergeCell ref="E12:E15"/>
    <mergeCell ref="B12:B15"/>
    <mergeCell ref="I12:I15"/>
    <mergeCell ref="J12:J15"/>
    <mergeCell ref="K12:K15"/>
    <mergeCell ref="F12:F15"/>
    <mergeCell ref="G12:G15"/>
    <mergeCell ref="H12:H15"/>
    <mergeCell ref="H16:H19"/>
    <mergeCell ref="I16:I19"/>
    <mergeCell ref="J16:J19"/>
    <mergeCell ref="K16:K19"/>
    <mergeCell ref="B16:B19"/>
    <mergeCell ref="C16:C19"/>
    <mergeCell ref="D16:D19"/>
    <mergeCell ref="E16:E19"/>
    <mergeCell ref="F16:F19"/>
    <mergeCell ref="G16:G19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</mergeCells>
  <pageMargins left="0.7" right="0.7" top="0.75" bottom="0.75" header="0.3" footer="0.3"/>
  <pageSetup paperSize="9" scale="8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8"/>
  <sheetViews>
    <sheetView tabSelected="1" topLeftCell="A70" workbookViewId="0">
      <selection activeCell="K34" sqref="K34"/>
    </sheetView>
  </sheetViews>
  <sheetFormatPr defaultRowHeight="12.75" x14ac:dyDescent="0.2"/>
  <cols>
    <col min="1" max="1" width="25.28515625" customWidth="1"/>
    <col min="2" max="2" width="6.7109375" customWidth="1"/>
    <col min="3" max="3" width="13.28515625" customWidth="1"/>
    <col min="4" max="4" width="6.5703125" customWidth="1"/>
    <col min="5" max="5" width="16.42578125" customWidth="1"/>
    <col min="6" max="6" width="7.7109375" customWidth="1"/>
    <col min="7" max="7" width="6.140625" customWidth="1"/>
    <col min="8" max="8" width="6.28515625" customWidth="1"/>
    <col min="9" max="9" width="7.7109375" customWidth="1"/>
    <col min="10" max="10" width="8.5703125" customWidth="1"/>
    <col min="11" max="11" width="13" customWidth="1"/>
    <col min="12" max="12" width="15.28515625" customWidth="1"/>
    <col min="13" max="13" width="12.140625" customWidth="1"/>
    <col min="14" max="14" width="15.85546875" customWidth="1"/>
    <col min="15" max="15" width="14.140625" customWidth="1"/>
    <col min="16" max="16" width="12.42578125" customWidth="1"/>
    <col min="19" max="19" width="12.140625" customWidth="1"/>
    <col min="20" max="20" width="16.140625" customWidth="1"/>
    <col min="21" max="21" width="15.42578125" customWidth="1"/>
    <col min="22" max="22" width="13.7109375" customWidth="1"/>
    <col min="26" max="26" width="13.28515625" customWidth="1"/>
    <col min="27" max="28" width="15.5703125" customWidth="1"/>
    <col min="29" max="29" width="12.140625" customWidth="1"/>
    <col min="30" max="30" width="13.5703125" customWidth="1"/>
  </cols>
  <sheetData>
    <row r="1" spans="1:32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 t="s">
        <v>301</v>
      </c>
    </row>
    <row r="2" spans="1:32" ht="14.25" x14ac:dyDescent="0.2">
      <c r="A2" s="145" t="s">
        <v>272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ht="14.25" x14ac:dyDescent="0.2">
      <c r="A3" s="145" t="s">
        <v>353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</row>
    <row r="4" spans="1:32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32" ht="12.75" customHeight="1" x14ac:dyDescent="0.2">
      <c r="A5" s="179" t="s">
        <v>18</v>
      </c>
      <c r="B5" s="179" t="s">
        <v>273</v>
      </c>
      <c r="C5" s="179" t="s">
        <v>33</v>
      </c>
      <c r="D5" s="179" t="s">
        <v>35</v>
      </c>
      <c r="E5" s="179" t="s">
        <v>36</v>
      </c>
      <c r="F5" s="179" t="s">
        <v>274</v>
      </c>
      <c r="G5" s="179" t="s">
        <v>275</v>
      </c>
      <c r="H5" s="179" t="s">
        <v>276</v>
      </c>
      <c r="I5" s="179" t="s">
        <v>277</v>
      </c>
      <c r="J5" s="179" t="s">
        <v>34</v>
      </c>
      <c r="K5" s="182" t="s">
        <v>278</v>
      </c>
      <c r="L5" s="183"/>
      <c r="M5" s="183"/>
      <c r="N5" s="183"/>
      <c r="O5" s="183"/>
      <c r="P5" s="183"/>
      <c r="Q5" s="183"/>
      <c r="R5" s="184"/>
      <c r="S5" s="182" t="s">
        <v>278</v>
      </c>
      <c r="T5" s="183"/>
      <c r="U5" s="183"/>
      <c r="V5" s="183"/>
      <c r="W5" s="183"/>
      <c r="X5" s="183"/>
      <c r="Y5" s="184"/>
      <c r="Z5" s="182" t="s">
        <v>278</v>
      </c>
      <c r="AA5" s="183"/>
      <c r="AB5" s="183"/>
      <c r="AC5" s="183"/>
      <c r="AD5" s="183"/>
      <c r="AE5" s="183"/>
      <c r="AF5" s="184"/>
    </row>
    <row r="6" spans="1:32" x14ac:dyDescent="0.2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79" t="s">
        <v>37</v>
      </c>
      <c r="L6" s="182" t="s">
        <v>38</v>
      </c>
      <c r="M6" s="183"/>
      <c r="N6" s="183"/>
      <c r="O6" s="183"/>
      <c r="P6" s="183"/>
      <c r="Q6" s="183"/>
      <c r="R6" s="184"/>
      <c r="S6" s="179" t="s">
        <v>37</v>
      </c>
      <c r="T6" s="182" t="s">
        <v>38</v>
      </c>
      <c r="U6" s="183"/>
      <c r="V6" s="183"/>
      <c r="W6" s="183"/>
      <c r="X6" s="183"/>
      <c r="Y6" s="184"/>
      <c r="Z6" s="179" t="s">
        <v>37</v>
      </c>
      <c r="AA6" s="182" t="s">
        <v>38</v>
      </c>
      <c r="AB6" s="183"/>
      <c r="AC6" s="183"/>
      <c r="AD6" s="183"/>
      <c r="AE6" s="183"/>
      <c r="AF6" s="184"/>
    </row>
    <row r="7" spans="1:32" ht="12.75" customHeight="1" x14ac:dyDescent="0.2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79" t="s">
        <v>279</v>
      </c>
      <c r="M7" s="179" t="s">
        <v>280</v>
      </c>
      <c r="N7" s="179" t="s">
        <v>39</v>
      </c>
      <c r="O7" s="179" t="s">
        <v>40</v>
      </c>
      <c r="P7" s="179" t="s">
        <v>41</v>
      </c>
      <c r="Q7" s="185" t="s">
        <v>42</v>
      </c>
      <c r="R7" s="186"/>
      <c r="S7" s="180"/>
      <c r="T7" s="179" t="s">
        <v>279</v>
      </c>
      <c r="U7" s="179" t="s">
        <v>39</v>
      </c>
      <c r="V7" s="179" t="s">
        <v>40</v>
      </c>
      <c r="W7" s="179" t="s">
        <v>41</v>
      </c>
      <c r="X7" s="185" t="s">
        <v>42</v>
      </c>
      <c r="Y7" s="186"/>
      <c r="Z7" s="180"/>
      <c r="AA7" s="179" t="s">
        <v>279</v>
      </c>
      <c r="AB7" s="179" t="s">
        <v>39</v>
      </c>
      <c r="AC7" s="179" t="s">
        <v>40</v>
      </c>
      <c r="AD7" s="179" t="s">
        <v>41</v>
      </c>
      <c r="AE7" s="185" t="s">
        <v>42</v>
      </c>
      <c r="AF7" s="186"/>
    </row>
    <row r="8" spans="1:32" ht="169.5" customHeight="1" x14ac:dyDescent="0.2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33" t="s">
        <v>37</v>
      </c>
      <c r="R8" s="133" t="s">
        <v>43</v>
      </c>
      <c r="S8" s="181"/>
      <c r="T8" s="181"/>
      <c r="U8" s="181"/>
      <c r="V8" s="181"/>
      <c r="W8" s="181"/>
      <c r="X8" s="133" t="s">
        <v>37</v>
      </c>
      <c r="Y8" s="133" t="s">
        <v>43</v>
      </c>
      <c r="Z8" s="181"/>
      <c r="AA8" s="181"/>
      <c r="AB8" s="181"/>
      <c r="AC8" s="181"/>
      <c r="AD8" s="181"/>
      <c r="AE8" s="133" t="s">
        <v>37</v>
      </c>
      <c r="AF8" s="133" t="s">
        <v>43</v>
      </c>
    </row>
    <row r="9" spans="1:32" x14ac:dyDescent="0.2">
      <c r="A9" s="133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3"/>
      <c r="N9" s="133">
        <v>13</v>
      </c>
      <c r="O9" s="133">
        <v>14</v>
      </c>
      <c r="P9" s="133">
        <v>15</v>
      </c>
      <c r="Q9" s="133">
        <v>16</v>
      </c>
      <c r="R9" s="133">
        <v>17</v>
      </c>
      <c r="S9" s="133">
        <v>18</v>
      </c>
      <c r="T9" s="133">
        <v>19</v>
      </c>
      <c r="U9" s="133">
        <v>20</v>
      </c>
      <c r="V9" s="133">
        <v>21</v>
      </c>
      <c r="W9" s="133">
        <v>22</v>
      </c>
      <c r="X9" s="133">
        <v>23</v>
      </c>
      <c r="Y9" s="133">
        <v>24</v>
      </c>
      <c r="Z9" s="133">
        <v>25</v>
      </c>
      <c r="AA9" s="133">
        <v>26</v>
      </c>
      <c r="AB9" s="133">
        <v>27</v>
      </c>
      <c r="AC9" s="133">
        <v>28</v>
      </c>
      <c r="AD9" s="133">
        <v>29</v>
      </c>
      <c r="AE9" s="133">
        <v>30</v>
      </c>
      <c r="AF9" s="133">
        <v>31</v>
      </c>
    </row>
    <row r="10" spans="1:32" ht="13.5" customHeight="1" x14ac:dyDescent="0.2">
      <c r="A10" s="27" t="s">
        <v>44</v>
      </c>
      <c r="B10" s="28"/>
      <c r="C10" s="28" t="s">
        <v>45</v>
      </c>
      <c r="D10" s="28" t="s">
        <v>47</v>
      </c>
      <c r="E10" s="28" t="s">
        <v>48</v>
      </c>
      <c r="F10" s="28" t="s">
        <v>45</v>
      </c>
      <c r="G10" s="28"/>
      <c r="H10" s="28"/>
      <c r="I10" s="28" t="s">
        <v>45</v>
      </c>
      <c r="J10" s="28" t="s">
        <v>46</v>
      </c>
      <c r="K10" s="29">
        <v>6354565.0300000003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5871000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5879000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</row>
    <row r="11" spans="1:32" ht="127.5" x14ac:dyDescent="0.2">
      <c r="A11" s="27" t="s">
        <v>348</v>
      </c>
      <c r="B11" s="28"/>
      <c r="C11" s="28" t="s">
        <v>45</v>
      </c>
      <c r="D11" s="28" t="s">
        <v>56</v>
      </c>
      <c r="E11" s="28" t="s">
        <v>57</v>
      </c>
      <c r="F11" s="28" t="s">
        <v>45</v>
      </c>
      <c r="G11" s="28"/>
      <c r="H11" s="28"/>
      <c r="I11" s="28" t="s">
        <v>54</v>
      </c>
      <c r="J11" s="28" t="s">
        <v>55</v>
      </c>
      <c r="K11" s="29">
        <v>305000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305000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305000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</row>
    <row r="12" spans="1:32" ht="39" customHeight="1" x14ac:dyDescent="0.2">
      <c r="A12" s="27" t="s">
        <v>302</v>
      </c>
      <c r="B12" s="28"/>
      <c r="C12" s="28" t="s">
        <v>45</v>
      </c>
      <c r="D12" s="28" t="s">
        <v>56</v>
      </c>
      <c r="E12" s="28" t="s">
        <v>59</v>
      </c>
      <c r="F12" s="28" t="s">
        <v>45</v>
      </c>
      <c r="G12" s="28"/>
      <c r="H12" s="28"/>
      <c r="I12" s="28" t="s">
        <v>54</v>
      </c>
      <c r="J12" s="28" t="s">
        <v>58</v>
      </c>
      <c r="K12" s="29">
        <v>6049565.0300000003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5566000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5574000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</row>
    <row r="13" spans="1:32" ht="12" customHeight="1" x14ac:dyDescent="0.2">
      <c r="A13" s="27" t="s">
        <v>49</v>
      </c>
      <c r="B13" s="28"/>
      <c r="C13" s="28" t="s">
        <v>45</v>
      </c>
      <c r="D13" s="28" t="s">
        <v>52</v>
      </c>
      <c r="E13" s="28" t="s">
        <v>53</v>
      </c>
      <c r="F13" s="28" t="s">
        <v>45</v>
      </c>
      <c r="G13" s="28"/>
      <c r="H13" s="28"/>
      <c r="I13" s="28" t="s">
        <v>50</v>
      </c>
      <c r="J13" s="28" t="s">
        <v>51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</row>
    <row r="14" spans="1:32" ht="126.75" customHeight="1" x14ac:dyDescent="0.2">
      <c r="A14" s="27" t="s">
        <v>348</v>
      </c>
      <c r="B14" s="28"/>
      <c r="C14" s="28" t="s">
        <v>45</v>
      </c>
      <c r="D14" s="28" t="s">
        <v>56</v>
      </c>
      <c r="E14" s="28" t="s">
        <v>57</v>
      </c>
      <c r="F14" s="28" t="s">
        <v>45</v>
      </c>
      <c r="G14" s="28"/>
      <c r="H14" s="28"/>
      <c r="I14" s="28" t="s">
        <v>50</v>
      </c>
      <c r="J14" s="28" t="s">
        <v>55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</row>
    <row r="15" spans="1:32" ht="15" customHeight="1" x14ac:dyDescent="0.2">
      <c r="A15" s="27" t="s">
        <v>60</v>
      </c>
      <c r="B15" s="28"/>
      <c r="C15" s="28" t="s">
        <v>45</v>
      </c>
      <c r="D15" s="28" t="s">
        <v>52</v>
      </c>
      <c r="E15" s="28" t="s">
        <v>62</v>
      </c>
      <c r="F15" s="28" t="s">
        <v>45</v>
      </c>
      <c r="G15" s="28"/>
      <c r="H15" s="28"/>
      <c r="I15" s="28" t="s">
        <v>50</v>
      </c>
      <c r="J15" s="28" t="s">
        <v>61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</row>
    <row r="16" spans="1:32" ht="6.75" customHeight="1" x14ac:dyDescent="0.2">
      <c r="A16" s="119"/>
      <c r="B16" s="120"/>
      <c r="C16" s="120"/>
      <c r="D16" s="120"/>
      <c r="E16" s="120"/>
      <c r="F16" s="120"/>
      <c r="G16" s="121"/>
      <c r="H16" s="121"/>
      <c r="I16" s="121"/>
      <c r="J16" s="121"/>
    </row>
    <row r="17" spans="1:32" ht="12.75" customHeight="1" x14ac:dyDescent="0.2">
      <c r="A17" s="27" t="s">
        <v>63</v>
      </c>
      <c r="B17" s="28"/>
      <c r="C17" s="28" t="s">
        <v>45</v>
      </c>
      <c r="D17" s="28" t="s">
        <v>56</v>
      </c>
      <c r="E17" s="28" t="s">
        <v>57</v>
      </c>
      <c r="F17" s="28" t="s">
        <v>45</v>
      </c>
      <c r="G17" s="28" t="s">
        <v>45</v>
      </c>
      <c r="H17" s="28" t="s">
        <v>281</v>
      </c>
      <c r="I17" s="28"/>
      <c r="J17" s="28" t="s">
        <v>55</v>
      </c>
      <c r="K17" s="29">
        <v>305000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305000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305000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</row>
    <row r="18" spans="1:32" ht="12.75" customHeight="1" x14ac:dyDescent="0.2">
      <c r="A18" s="27" t="s">
        <v>66</v>
      </c>
      <c r="B18" s="28"/>
      <c r="C18" s="28" t="s">
        <v>67</v>
      </c>
      <c r="D18" s="28" t="s">
        <v>56</v>
      </c>
      <c r="E18" s="28" t="s">
        <v>57</v>
      </c>
      <c r="F18" s="28" t="s">
        <v>152</v>
      </c>
      <c r="G18" s="28" t="s">
        <v>67</v>
      </c>
      <c r="H18" s="28" t="s">
        <v>282</v>
      </c>
      <c r="I18" s="28"/>
      <c r="J18" s="28" t="s">
        <v>55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</row>
    <row r="19" spans="1:32" ht="12" customHeight="1" x14ac:dyDescent="0.2">
      <c r="A19" s="27" t="s">
        <v>287</v>
      </c>
      <c r="B19" s="28"/>
      <c r="C19" s="28" t="s">
        <v>72</v>
      </c>
      <c r="D19" s="28" t="s">
        <v>56</v>
      </c>
      <c r="E19" s="28" t="s">
        <v>57</v>
      </c>
      <c r="F19" s="28" t="s">
        <v>288</v>
      </c>
      <c r="G19" s="28" t="s">
        <v>72</v>
      </c>
      <c r="H19" s="28" t="s">
        <v>282</v>
      </c>
      <c r="I19" s="28"/>
      <c r="J19" s="28" t="s">
        <v>55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</row>
    <row r="20" spans="1:32" ht="27" customHeight="1" x14ac:dyDescent="0.2">
      <c r="A20" s="27" t="s">
        <v>69</v>
      </c>
      <c r="B20" s="28"/>
      <c r="C20" s="28" t="s">
        <v>70</v>
      </c>
      <c r="D20" s="28" t="s">
        <v>56</v>
      </c>
      <c r="E20" s="28" t="s">
        <v>57</v>
      </c>
      <c r="F20" s="28" t="s">
        <v>164</v>
      </c>
      <c r="G20" s="28" t="s">
        <v>70</v>
      </c>
      <c r="H20" s="28" t="s">
        <v>282</v>
      </c>
      <c r="I20" s="28"/>
      <c r="J20" s="28" t="s">
        <v>55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</row>
    <row r="21" spans="1:32" ht="12.75" customHeight="1" x14ac:dyDescent="0.2">
      <c r="A21" s="27" t="s">
        <v>80</v>
      </c>
      <c r="B21" s="28"/>
      <c r="C21" s="28" t="s">
        <v>65</v>
      </c>
      <c r="D21" s="28" t="s">
        <v>56</v>
      </c>
      <c r="E21" s="28" t="s">
        <v>57</v>
      </c>
      <c r="F21" s="28" t="s">
        <v>166</v>
      </c>
      <c r="G21" s="28" t="s">
        <v>65</v>
      </c>
      <c r="H21" s="28" t="s">
        <v>282</v>
      </c>
      <c r="I21" s="28"/>
      <c r="J21" s="28" t="s">
        <v>55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</row>
    <row r="22" spans="1:32" ht="12.75" customHeight="1" x14ac:dyDescent="0.2">
      <c r="A22" s="27" t="s">
        <v>77</v>
      </c>
      <c r="B22" s="28"/>
      <c r="C22" s="28" t="s">
        <v>65</v>
      </c>
      <c r="D22" s="28" t="s">
        <v>56</v>
      </c>
      <c r="E22" s="28" t="s">
        <v>57</v>
      </c>
      <c r="F22" s="28" t="s">
        <v>165</v>
      </c>
      <c r="G22" s="28" t="s">
        <v>65</v>
      </c>
      <c r="H22" s="28" t="s">
        <v>282</v>
      </c>
      <c r="I22" s="28"/>
      <c r="J22" s="28" t="s">
        <v>55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</row>
    <row r="23" spans="1:32" ht="13.5" customHeight="1" x14ac:dyDescent="0.2">
      <c r="A23" s="27" t="s">
        <v>68</v>
      </c>
      <c r="B23" s="28"/>
      <c r="C23" s="28" t="s">
        <v>65</v>
      </c>
      <c r="D23" s="28" t="s">
        <v>56</v>
      </c>
      <c r="E23" s="28" t="s">
        <v>57</v>
      </c>
      <c r="F23" s="28" t="s">
        <v>163</v>
      </c>
      <c r="G23" s="28" t="s">
        <v>65</v>
      </c>
      <c r="H23" s="28" t="s">
        <v>282</v>
      </c>
      <c r="I23" s="28"/>
      <c r="J23" s="28" t="s">
        <v>55</v>
      </c>
      <c r="K23" s="29">
        <v>10000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</row>
    <row r="24" spans="1:32" ht="25.5" customHeight="1" x14ac:dyDescent="0.2">
      <c r="A24" s="27" t="s">
        <v>64</v>
      </c>
      <c r="B24" s="28"/>
      <c r="C24" s="28" t="s">
        <v>65</v>
      </c>
      <c r="D24" s="28" t="s">
        <v>56</v>
      </c>
      <c r="E24" s="28" t="s">
        <v>57</v>
      </c>
      <c r="F24" s="28" t="s">
        <v>289</v>
      </c>
      <c r="G24" s="28" t="s">
        <v>65</v>
      </c>
      <c r="H24" s="28" t="s">
        <v>282</v>
      </c>
      <c r="I24" s="28"/>
      <c r="J24" s="28" t="s">
        <v>55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</row>
    <row r="25" spans="1:32" ht="27" customHeight="1" x14ac:dyDescent="0.2">
      <c r="A25" s="27" t="s">
        <v>76</v>
      </c>
      <c r="B25" s="28"/>
      <c r="C25" s="28" t="s">
        <v>65</v>
      </c>
      <c r="D25" s="28" t="s">
        <v>56</v>
      </c>
      <c r="E25" s="28" t="s">
        <v>57</v>
      </c>
      <c r="F25" s="28" t="s">
        <v>160</v>
      </c>
      <c r="G25" s="28" t="s">
        <v>65</v>
      </c>
      <c r="H25" s="28" t="s">
        <v>282</v>
      </c>
      <c r="I25" s="28"/>
      <c r="J25" s="28" t="s">
        <v>55</v>
      </c>
      <c r="K25" s="29">
        <v>35000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15000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15000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</row>
    <row r="26" spans="1:32" ht="14.25" customHeight="1" x14ac:dyDescent="0.2">
      <c r="A26" s="27" t="s">
        <v>73</v>
      </c>
      <c r="B26" s="28"/>
      <c r="C26" s="28" t="s">
        <v>65</v>
      </c>
      <c r="D26" s="28" t="s">
        <v>56</v>
      </c>
      <c r="E26" s="28" t="s">
        <v>57</v>
      </c>
      <c r="F26" s="28" t="s">
        <v>158</v>
      </c>
      <c r="G26" s="28" t="s">
        <v>65</v>
      </c>
      <c r="H26" s="28" t="s">
        <v>282</v>
      </c>
      <c r="I26" s="28"/>
      <c r="J26" s="28" t="s">
        <v>55</v>
      </c>
      <c r="K26" s="29">
        <v>175000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195000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195000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</row>
    <row r="27" spans="1:32" ht="24.75" customHeight="1" x14ac:dyDescent="0.2">
      <c r="A27" s="27" t="s">
        <v>71</v>
      </c>
      <c r="B27" s="28"/>
      <c r="C27" s="28" t="s">
        <v>290</v>
      </c>
      <c r="D27" s="28" t="s">
        <v>56</v>
      </c>
      <c r="E27" s="28" t="s">
        <v>57</v>
      </c>
      <c r="F27" s="28" t="s">
        <v>291</v>
      </c>
      <c r="G27" s="28" t="s">
        <v>290</v>
      </c>
      <c r="H27" s="28" t="s">
        <v>282</v>
      </c>
      <c r="I27" s="28"/>
      <c r="J27" s="28" t="s">
        <v>55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</row>
    <row r="28" spans="1:32" ht="13.5" customHeight="1" x14ac:dyDescent="0.2">
      <c r="A28" s="27" t="s">
        <v>74</v>
      </c>
      <c r="B28" s="28"/>
      <c r="C28" s="28" t="s">
        <v>65</v>
      </c>
      <c r="D28" s="28" t="s">
        <v>56</v>
      </c>
      <c r="E28" s="28" t="s">
        <v>57</v>
      </c>
      <c r="F28" s="28" t="s">
        <v>159</v>
      </c>
      <c r="G28" s="28" t="s">
        <v>65</v>
      </c>
      <c r="H28" s="28" t="s">
        <v>282</v>
      </c>
      <c r="I28" s="28"/>
      <c r="J28" s="28" t="s">
        <v>55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</row>
    <row r="29" spans="1:32" ht="11.25" customHeight="1" x14ac:dyDescent="0.2">
      <c r="A29" s="27" t="s">
        <v>74</v>
      </c>
      <c r="B29" s="28"/>
      <c r="C29" s="28" t="s">
        <v>75</v>
      </c>
      <c r="D29" s="28" t="s">
        <v>56</v>
      </c>
      <c r="E29" s="28" t="s">
        <v>57</v>
      </c>
      <c r="F29" s="28" t="s">
        <v>159</v>
      </c>
      <c r="G29" s="28" t="s">
        <v>75</v>
      </c>
      <c r="H29" s="28" t="s">
        <v>282</v>
      </c>
      <c r="I29" s="28"/>
      <c r="J29" s="28" t="s">
        <v>55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</row>
    <row r="30" spans="1:32" ht="12" customHeight="1" x14ac:dyDescent="0.2">
      <c r="A30" s="27" t="s">
        <v>74</v>
      </c>
      <c r="B30" s="28"/>
      <c r="C30" s="28" t="s">
        <v>283</v>
      </c>
      <c r="D30" s="28" t="s">
        <v>56</v>
      </c>
      <c r="E30" s="28" t="s">
        <v>57</v>
      </c>
      <c r="F30" s="28" t="s">
        <v>159</v>
      </c>
      <c r="G30" s="28" t="s">
        <v>283</v>
      </c>
      <c r="H30" s="28" t="s">
        <v>282</v>
      </c>
      <c r="I30" s="28"/>
      <c r="J30" s="28" t="s">
        <v>55</v>
      </c>
      <c r="K30" s="29">
        <v>5000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5000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5000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</row>
    <row r="31" spans="1:32" ht="24.75" customHeight="1" x14ac:dyDescent="0.2">
      <c r="A31" s="27" t="s">
        <v>79</v>
      </c>
      <c r="B31" s="28"/>
      <c r="C31" s="28" t="s">
        <v>65</v>
      </c>
      <c r="D31" s="28" t="s">
        <v>56</v>
      </c>
      <c r="E31" s="28" t="s">
        <v>57</v>
      </c>
      <c r="F31" s="28" t="s">
        <v>162</v>
      </c>
      <c r="G31" s="28" t="s">
        <v>65</v>
      </c>
      <c r="H31" s="28" t="s">
        <v>282</v>
      </c>
      <c r="I31" s="28"/>
      <c r="J31" s="28" t="s">
        <v>55</v>
      </c>
      <c r="K31" s="29">
        <v>30000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40000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40000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</row>
    <row r="32" spans="1:32" ht="25.5" customHeight="1" x14ac:dyDescent="0.2">
      <c r="A32" s="27" t="s">
        <v>78</v>
      </c>
      <c r="B32" s="28"/>
      <c r="C32" s="28" t="s">
        <v>65</v>
      </c>
      <c r="D32" s="28" t="s">
        <v>56</v>
      </c>
      <c r="E32" s="28" t="s">
        <v>57</v>
      </c>
      <c r="F32" s="28" t="s">
        <v>161</v>
      </c>
      <c r="G32" s="28" t="s">
        <v>65</v>
      </c>
      <c r="H32" s="28" t="s">
        <v>282</v>
      </c>
      <c r="I32" s="28"/>
      <c r="J32" s="28" t="s">
        <v>55</v>
      </c>
      <c r="K32" s="29">
        <v>50000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50000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50000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</row>
    <row r="33" spans="1:32" ht="15" customHeight="1" x14ac:dyDescent="0.2">
      <c r="A33" s="27" t="s">
        <v>63</v>
      </c>
      <c r="B33" s="28"/>
      <c r="C33" s="28" t="s">
        <v>45</v>
      </c>
      <c r="D33" s="28" t="s">
        <v>56</v>
      </c>
      <c r="E33" s="28" t="s">
        <v>59</v>
      </c>
      <c r="F33" s="28" t="s">
        <v>45</v>
      </c>
      <c r="G33" s="28" t="s">
        <v>45</v>
      </c>
      <c r="H33" s="28" t="s">
        <v>281</v>
      </c>
      <c r="I33" s="28"/>
      <c r="J33" s="28" t="s">
        <v>58</v>
      </c>
      <c r="K33" s="29">
        <v>6049565.0300000003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5566000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5574000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</row>
    <row r="34" spans="1:32" ht="14.25" customHeight="1" x14ac:dyDescent="0.2">
      <c r="A34" s="27" t="s">
        <v>66</v>
      </c>
      <c r="B34" s="28"/>
      <c r="C34" s="28" t="s">
        <v>67</v>
      </c>
      <c r="D34" s="28" t="s">
        <v>56</v>
      </c>
      <c r="E34" s="28" t="s">
        <v>59</v>
      </c>
      <c r="F34" s="28" t="s">
        <v>152</v>
      </c>
      <c r="G34" s="28" t="s">
        <v>67</v>
      </c>
      <c r="H34" s="28" t="s">
        <v>284</v>
      </c>
      <c r="I34" s="28"/>
      <c r="J34" s="28" t="s">
        <v>58</v>
      </c>
      <c r="K34" s="29">
        <v>70307.02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</row>
    <row r="35" spans="1:32" ht="26.25" customHeight="1" x14ac:dyDescent="0.2">
      <c r="A35" s="27" t="s">
        <v>69</v>
      </c>
      <c r="B35" s="28"/>
      <c r="C35" s="28" t="s">
        <v>70</v>
      </c>
      <c r="D35" s="28" t="s">
        <v>56</v>
      </c>
      <c r="E35" s="28" t="s">
        <v>59</v>
      </c>
      <c r="F35" s="28" t="s">
        <v>164</v>
      </c>
      <c r="G35" s="28" t="s">
        <v>70</v>
      </c>
      <c r="H35" s="28" t="s">
        <v>284</v>
      </c>
      <c r="I35" s="28"/>
      <c r="J35" s="28" t="s">
        <v>58</v>
      </c>
      <c r="K35" s="29">
        <v>30419.360000000001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</row>
    <row r="36" spans="1:32" ht="13.5" customHeight="1" x14ac:dyDescent="0.2">
      <c r="A36" s="27" t="s">
        <v>66</v>
      </c>
      <c r="B36" s="28"/>
      <c r="C36" s="28" t="s">
        <v>67</v>
      </c>
      <c r="D36" s="28" t="s">
        <v>56</v>
      </c>
      <c r="E36" s="28" t="s">
        <v>59</v>
      </c>
      <c r="F36" s="28" t="s">
        <v>152</v>
      </c>
      <c r="G36" s="28" t="s">
        <v>67</v>
      </c>
      <c r="H36" s="28" t="s">
        <v>282</v>
      </c>
      <c r="I36" s="28"/>
      <c r="J36" s="28" t="s">
        <v>58</v>
      </c>
      <c r="K36" s="29">
        <v>3631800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3871800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3871800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</row>
    <row r="37" spans="1:32" ht="12" customHeight="1" x14ac:dyDescent="0.2">
      <c r="A37" s="27" t="s">
        <v>74</v>
      </c>
      <c r="B37" s="28"/>
      <c r="C37" s="28" t="s">
        <v>72</v>
      </c>
      <c r="D37" s="28" t="s">
        <v>56</v>
      </c>
      <c r="E37" s="28" t="s">
        <v>59</v>
      </c>
      <c r="F37" s="28" t="s">
        <v>288</v>
      </c>
      <c r="G37" s="28" t="s">
        <v>72</v>
      </c>
      <c r="H37" s="28" t="s">
        <v>282</v>
      </c>
      <c r="I37" s="28"/>
      <c r="J37" s="28" t="s">
        <v>58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</row>
    <row r="38" spans="1:32" ht="26.25" customHeight="1" x14ac:dyDescent="0.2">
      <c r="A38" s="27" t="s">
        <v>69</v>
      </c>
      <c r="B38" s="28"/>
      <c r="C38" s="28" t="s">
        <v>70</v>
      </c>
      <c r="D38" s="28" t="s">
        <v>56</v>
      </c>
      <c r="E38" s="28" t="s">
        <v>59</v>
      </c>
      <c r="F38" s="28" t="s">
        <v>164</v>
      </c>
      <c r="G38" s="28" t="s">
        <v>70</v>
      </c>
      <c r="H38" s="28" t="s">
        <v>282</v>
      </c>
      <c r="I38" s="28"/>
      <c r="J38" s="28" t="s">
        <v>58</v>
      </c>
      <c r="K38" s="29">
        <v>1439381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1199381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1199381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</row>
    <row r="39" spans="1:32" ht="25.5" customHeight="1" x14ac:dyDescent="0.2">
      <c r="A39" s="27" t="s">
        <v>69</v>
      </c>
      <c r="B39" s="28"/>
      <c r="C39" s="28" t="s">
        <v>70</v>
      </c>
      <c r="D39" s="28" t="s">
        <v>56</v>
      </c>
      <c r="E39" s="28" t="s">
        <v>82</v>
      </c>
      <c r="F39" s="28" t="s">
        <v>164</v>
      </c>
      <c r="G39" s="28" t="s">
        <v>70</v>
      </c>
      <c r="H39" s="28" t="s">
        <v>282</v>
      </c>
      <c r="I39" s="28"/>
      <c r="J39" s="28" t="s">
        <v>292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</row>
    <row r="40" spans="1:32" ht="12" customHeight="1" x14ac:dyDescent="0.2">
      <c r="A40" s="27" t="s">
        <v>80</v>
      </c>
      <c r="B40" s="28"/>
      <c r="C40" s="28" t="s">
        <v>65</v>
      </c>
      <c r="D40" s="28" t="s">
        <v>56</v>
      </c>
      <c r="E40" s="28" t="s">
        <v>59</v>
      </c>
      <c r="F40" s="28" t="s">
        <v>166</v>
      </c>
      <c r="G40" s="28" t="s">
        <v>65</v>
      </c>
      <c r="H40" s="28" t="s">
        <v>282</v>
      </c>
      <c r="I40" s="28"/>
      <c r="J40" s="28" t="s">
        <v>58</v>
      </c>
      <c r="K40" s="29">
        <v>30000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30000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30000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</row>
    <row r="41" spans="1:32" ht="13.5" customHeight="1" x14ac:dyDescent="0.2">
      <c r="A41" s="27" t="s">
        <v>77</v>
      </c>
      <c r="B41" s="28"/>
      <c r="C41" s="28" t="s">
        <v>293</v>
      </c>
      <c r="D41" s="28" t="s">
        <v>56</v>
      </c>
      <c r="E41" s="28" t="s">
        <v>59</v>
      </c>
      <c r="F41" s="28" t="s">
        <v>165</v>
      </c>
      <c r="G41" s="28" t="s">
        <v>293</v>
      </c>
      <c r="H41" s="28" t="s">
        <v>282</v>
      </c>
      <c r="I41" s="28"/>
      <c r="J41" s="28" t="s">
        <v>58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</row>
    <row r="42" spans="1:32" ht="12" customHeight="1" x14ac:dyDescent="0.2">
      <c r="A42" s="27" t="s">
        <v>77</v>
      </c>
      <c r="B42" s="28"/>
      <c r="C42" s="28" t="s">
        <v>65</v>
      </c>
      <c r="D42" s="28" t="s">
        <v>56</v>
      </c>
      <c r="E42" s="28" t="s">
        <v>59</v>
      </c>
      <c r="F42" s="28" t="s">
        <v>165</v>
      </c>
      <c r="G42" s="28" t="s">
        <v>65</v>
      </c>
      <c r="H42" s="28" t="s">
        <v>282</v>
      </c>
      <c r="I42" s="28"/>
      <c r="J42" s="28" t="s">
        <v>58</v>
      </c>
      <c r="K42" s="29">
        <v>60000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60000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60000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</row>
    <row r="43" spans="1:32" ht="12.75" customHeight="1" x14ac:dyDescent="0.2">
      <c r="A43" s="27" t="s">
        <v>68</v>
      </c>
      <c r="B43" s="28"/>
      <c r="C43" s="28" t="s">
        <v>65</v>
      </c>
      <c r="D43" s="28" t="s">
        <v>56</v>
      </c>
      <c r="E43" s="28" t="s">
        <v>59</v>
      </c>
      <c r="F43" s="28" t="s">
        <v>163</v>
      </c>
      <c r="G43" s="28" t="s">
        <v>65</v>
      </c>
      <c r="H43" s="28" t="s">
        <v>282</v>
      </c>
      <c r="I43" s="28"/>
      <c r="J43" s="28" t="s">
        <v>58</v>
      </c>
      <c r="K43" s="29">
        <v>203469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249469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257469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</row>
    <row r="44" spans="1:32" ht="27" customHeight="1" x14ac:dyDescent="0.2">
      <c r="A44" s="27" t="s">
        <v>64</v>
      </c>
      <c r="B44" s="28"/>
      <c r="C44" s="28" t="s">
        <v>65</v>
      </c>
      <c r="D44" s="28" t="s">
        <v>56</v>
      </c>
      <c r="E44" s="28" t="s">
        <v>59</v>
      </c>
      <c r="F44" s="28" t="s">
        <v>289</v>
      </c>
      <c r="G44" s="28" t="s">
        <v>65</v>
      </c>
      <c r="H44" s="28" t="s">
        <v>282</v>
      </c>
      <c r="I44" s="28"/>
      <c r="J44" s="28" t="s">
        <v>58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</row>
    <row r="45" spans="1:32" ht="25.5" customHeight="1" x14ac:dyDescent="0.2">
      <c r="A45" s="27" t="s">
        <v>76</v>
      </c>
      <c r="B45" s="28"/>
      <c r="C45" s="28" t="s">
        <v>293</v>
      </c>
      <c r="D45" s="28" t="s">
        <v>56</v>
      </c>
      <c r="E45" s="28" t="s">
        <v>59</v>
      </c>
      <c r="F45" s="28" t="s">
        <v>160</v>
      </c>
      <c r="G45" s="28" t="s">
        <v>293</v>
      </c>
      <c r="H45" s="28" t="s">
        <v>282</v>
      </c>
      <c r="I45" s="28"/>
      <c r="J45" s="28" t="s">
        <v>58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</row>
    <row r="46" spans="1:32" ht="26.25" customHeight="1" x14ac:dyDescent="0.2">
      <c r="A46" s="27" t="s">
        <v>76</v>
      </c>
      <c r="B46" s="28"/>
      <c r="C46" s="28" t="s">
        <v>65</v>
      </c>
      <c r="D46" s="28" t="s">
        <v>56</v>
      </c>
      <c r="E46" s="28" t="s">
        <v>59</v>
      </c>
      <c r="F46" s="28" t="s">
        <v>160</v>
      </c>
      <c r="G46" s="28" t="s">
        <v>65</v>
      </c>
      <c r="H46" s="28" t="s">
        <v>282</v>
      </c>
      <c r="I46" s="28"/>
      <c r="J46" s="28" t="s">
        <v>58</v>
      </c>
      <c r="K46" s="29">
        <v>34800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34800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34800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</row>
    <row r="47" spans="1:32" ht="15" customHeight="1" x14ac:dyDescent="0.2">
      <c r="A47" s="27" t="s">
        <v>73</v>
      </c>
      <c r="B47" s="28"/>
      <c r="C47" s="28" t="s">
        <v>293</v>
      </c>
      <c r="D47" s="28" t="s">
        <v>56</v>
      </c>
      <c r="E47" s="28" t="s">
        <v>59</v>
      </c>
      <c r="F47" s="28" t="s">
        <v>158</v>
      </c>
      <c r="G47" s="28" t="s">
        <v>293</v>
      </c>
      <c r="H47" s="28" t="s">
        <v>282</v>
      </c>
      <c r="I47" s="28"/>
      <c r="J47" s="28" t="s">
        <v>58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</row>
    <row r="48" spans="1:32" ht="15" customHeight="1" x14ac:dyDescent="0.2">
      <c r="A48" s="27" t="s">
        <v>73</v>
      </c>
      <c r="B48" s="28"/>
      <c r="C48" s="28" t="s">
        <v>65</v>
      </c>
      <c r="D48" s="28" t="s">
        <v>56</v>
      </c>
      <c r="E48" s="28" t="s">
        <v>59</v>
      </c>
      <c r="F48" s="28" t="s">
        <v>158</v>
      </c>
      <c r="G48" s="28" t="s">
        <v>65</v>
      </c>
      <c r="H48" s="28" t="s">
        <v>282</v>
      </c>
      <c r="I48" s="28"/>
      <c r="J48" s="28" t="s">
        <v>58</v>
      </c>
      <c r="K48" s="29">
        <v>80550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45550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45550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</row>
    <row r="49" spans="1:32" ht="12.75" customHeight="1" x14ac:dyDescent="0.2">
      <c r="A49" s="27" t="s">
        <v>73</v>
      </c>
      <c r="B49" s="28"/>
      <c r="C49" s="28" t="s">
        <v>65</v>
      </c>
      <c r="D49" s="28" t="s">
        <v>56</v>
      </c>
      <c r="E49" s="28" t="s">
        <v>82</v>
      </c>
      <c r="F49" s="28" t="s">
        <v>158</v>
      </c>
      <c r="G49" s="28" t="s">
        <v>65</v>
      </c>
      <c r="H49" s="28" t="s">
        <v>282</v>
      </c>
      <c r="I49" s="28"/>
      <c r="J49" s="28" t="s">
        <v>292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</row>
    <row r="50" spans="1:32" ht="25.5" customHeight="1" x14ac:dyDescent="0.2">
      <c r="A50" s="27" t="s">
        <v>71</v>
      </c>
      <c r="B50" s="28"/>
      <c r="C50" s="28" t="s">
        <v>290</v>
      </c>
      <c r="D50" s="28" t="s">
        <v>56</v>
      </c>
      <c r="E50" s="28" t="s">
        <v>59</v>
      </c>
      <c r="F50" s="28" t="s">
        <v>291</v>
      </c>
      <c r="G50" s="28" t="s">
        <v>290</v>
      </c>
      <c r="H50" s="28" t="s">
        <v>282</v>
      </c>
      <c r="I50" s="28"/>
      <c r="J50" s="28" t="s">
        <v>58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</row>
    <row r="51" spans="1:32" ht="13.5" customHeight="1" x14ac:dyDescent="0.2">
      <c r="A51" s="27" t="s">
        <v>74</v>
      </c>
      <c r="B51" s="28"/>
      <c r="C51" s="28" t="s">
        <v>72</v>
      </c>
      <c r="D51" s="28" t="s">
        <v>56</v>
      </c>
      <c r="E51" s="28" t="s">
        <v>59</v>
      </c>
      <c r="F51" s="28" t="s">
        <v>159</v>
      </c>
      <c r="G51" s="28" t="s">
        <v>72</v>
      </c>
      <c r="H51" s="28" t="s">
        <v>282</v>
      </c>
      <c r="I51" s="28"/>
      <c r="J51" s="28" t="s">
        <v>58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</row>
    <row r="52" spans="1:32" ht="12" customHeight="1" x14ac:dyDescent="0.2">
      <c r="A52" s="27" t="s">
        <v>74</v>
      </c>
      <c r="B52" s="28"/>
      <c r="C52" s="28" t="s">
        <v>65</v>
      </c>
      <c r="D52" s="28" t="s">
        <v>56</v>
      </c>
      <c r="E52" s="28" t="s">
        <v>59</v>
      </c>
      <c r="F52" s="28" t="s">
        <v>159</v>
      </c>
      <c r="G52" s="28" t="s">
        <v>65</v>
      </c>
      <c r="H52" s="28" t="s">
        <v>282</v>
      </c>
      <c r="I52" s="28"/>
      <c r="J52" s="28" t="s">
        <v>58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</row>
    <row r="53" spans="1:32" ht="12.75" customHeight="1" x14ac:dyDescent="0.2">
      <c r="A53" s="27" t="s">
        <v>74</v>
      </c>
      <c r="B53" s="28"/>
      <c r="C53" s="28" t="s">
        <v>294</v>
      </c>
      <c r="D53" s="28" t="s">
        <v>56</v>
      </c>
      <c r="E53" s="28" t="s">
        <v>59</v>
      </c>
      <c r="F53" s="28" t="s">
        <v>159</v>
      </c>
      <c r="G53" s="28" t="s">
        <v>294</v>
      </c>
      <c r="H53" s="28" t="s">
        <v>282</v>
      </c>
      <c r="I53" s="28"/>
      <c r="J53" s="28" t="s">
        <v>58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</row>
    <row r="54" spans="1:32" ht="12.75" customHeight="1" x14ac:dyDescent="0.2">
      <c r="A54" s="27" t="s">
        <v>74</v>
      </c>
      <c r="B54" s="28"/>
      <c r="C54" s="28" t="s">
        <v>75</v>
      </c>
      <c r="D54" s="28" t="s">
        <v>56</v>
      </c>
      <c r="E54" s="28" t="s">
        <v>59</v>
      </c>
      <c r="F54" s="28" t="s">
        <v>159</v>
      </c>
      <c r="G54" s="28" t="s">
        <v>75</v>
      </c>
      <c r="H54" s="28" t="s">
        <v>282</v>
      </c>
      <c r="I54" s="28"/>
      <c r="J54" s="28" t="s">
        <v>58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</row>
    <row r="55" spans="1:32" ht="12.75" customHeight="1" x14ac:dyDescent="0.2">
      <c r="A55" s="27" t="s">
        <v>74</v>
      </c>
      <c r="B55" s="28"/>
      <c r="C55" s="28" t="s">
        <v>283</v>
      </c>
      <c r="D55" s="28" t="s">
        <v>56</v>
      </c>
      <c r="E55" s="28" t="s">
        <v>59</v>
      </c>
      <c r="F55" s="28" t="s">
        <v>159</v>
      </c>
      <c r="G55" s="28" t="s">
        <v>283</v>
      </c>
      <c r="H55" s="28" t="s">
        <v>282</v>
      </c>
      <c r="I55" s="28"/>
      <c r="J55" s="28" t="s">
        <v>58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</row>
    <row r="56" spans="1:32" ht="25.5" customHeight="1" x14ac:dyDescent="0.2">
      <c r="A56" s="27" t="s">
        <v>79</v>
      </c>
      <c r="B56" s="28"/>
      <c r="C56" s="28" t="s">
        <v>293</v>
      </c>
      <c r="D56" s="28" t="s">
        <v>56</v>
      </c>
      <c r="E56" s="28" t="s">
        <v>59</v>
      </c>
      <c r="F56" s="28" t="s">
        <v>162</v>
      </c>
      <c r="G56" s="28" t="s">
        <v>293</v>
      </c>
      <c r="H56" s="28" t="s">
        <v>282</v>
      </c>
      <c r="I56" s="28"/>
      <c r="J56" s="28" t="s">
        <v>58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>
        <v>0</v>
      </c>
    </row>
    <row r="57" spans="1:32" ht="27" customHeight="1" x14ac:dyDescent="0.2">
      <c r="A57" s="27" t="s">
        <v>79</v>
      </c>
      <c r="B57" s="28"/>
      <c r="C57" s="28" t="s">
        <v>65</v>
      </c>
      <c r="D57" s="28" t="s">
        <v>56</v>
      </c>
      <c r="E57" s="28" t="s">
        <v>59</v>
      </c>
      <c r="F57" s="28" t="s">
        <v>162</v>
      </c>
      <c r="G57" s="28" t="s">
        <v>65</v>
      </c>
      <c r="H57" s="28" t="s">
        <v>282</v>
      </c>
      <c r="I57" s="28"/>
      <c r="J57" s="28" t="s">
        <v>58</v>
      </c>
      <c r="K57" s="29">
        <v>309900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</row>
    <row r="58" spans="1:32" ht="27" customHeight="1" x14ac:dyDescent="0.2">
      <c r="A58" s="27" t="s">
        <v>78</v>
      </c>
      <c r="B58" s="28"/>
      <c r="C58" s="28" t="s">
        <v>293</v>
      </c>
      <c r="D58" s="28" t="s">
        <v>56</v>
      </c>
      <c r="E58" s="28" t="s">
        <v>59</v>
      </c>
      <c r="F58" s="28" t="s">
        <v>161</v>
      </c>
      <c r="G58" s="28" t="s">
        <v>293</v>
      </c>
      <c r="H58" s="28" t="s">
        <v>282</v>
      </c>
      <c r="I58" s="28"/>
      <c r="J58" s="28" t="s">
        <v>58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</row>
    <row r="59" spans="1:32" ht="27" customHeight="1" x14ac:dyDescent="0.2">
      <c r="A59" s="27" t="s">
        <v>78</v>
      </c>
      <c r="B59" s="28"/>
      <c r="C59" s="28" t="s">
        <v>65</v>
      </c>
      <c r="D59" s="28" t="s">
        <v>56</v>
      </c>
      <c r="E59" s="28" t="s">
        <v>59</v>
      </c>
      <c r="F59" s="28" t="s">
        <v>161</v>
      </c>
      <c r="G59" s="28" t="s">
        <v>65</v>
      </c>
      <c r="H59" s="28" t="s">
        <v>282</v>
      </c>
      <c r="I59" s="28"/>
      <c r="J59" s="28" t="s">
        <v>58</v>
      </c>
      <c r="K59" s="29">
        <v>45000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45000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45000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</row>
    <row r="60" spans="1:32" ht="27" customHeight="1" x14ac:dyDescent="0.2">
      <c r="A60" s="27" t="s">
        <v>78</v>
      </c>
      <c r="B60" s="28"/>
      <c r="C60" s="28" t="s">
        <v>65</v>
      </c>
      <c r="D60" s="28" t="s">
        <v>56</v>
      </c>
      <c r="E60" s="28" t="s">
        <v>82</v>
      </c>
      <c r="F60" s="28" t="s">
        <v>161</v>
      </c>
      <c r="G60" s="28" t="s">
        <v>65</v>
      </c>
      <c r="H60" s="28" t="s">
        <v>282</v>
      </c>
      <c r="I60" s="28"/>
      <c r="J60" s="28" t="s">
        <v>292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</row>
    <row r="61" spans="1:32" ht="13.5" customHeight="1" x14ac:dyDescent="0.2">
      <c r="A61" s="27" t="s">
        <v>66</v>
      </c>
      <c r="B61" s="28"/>
      <c r="C61" s="28" t="s">
        <v>67</v>
      </c>
      <c r="D61" s="28" t="s">
        <v>56</v>
      </c>
      <c r="E61" s="28" t="s">
        <v>59</v>
      </c>
      <c r="F61" s="28" t="s">
        <v>152</v>
      </c>
      <c r="G61" s="28" t="s">
        <v>67</v>
      </c>
      <c r="H61" s="28" t="s">
        <v>285</v>
      </c>
      <c r="I61" s="28"/>
      <c r="J61" s="28" t="s">
        <v>58</v>
      </c>
      <c r="K61" s="29">
        <v>58589.18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</row>
    <row r="62" spans="1:32" ht="25.5" customHeight="1" x14ac:dyDescent="0.2">
      <c r="A62" s="27" t="s">
        <v>69</v>
      </c>
      <c r="B62" s="28"/>
      <c r="C62" s="28" t="s">
        <v>70</v>
      </c>
      <c r="D62" s="28" t="s">
        <v>56</v>
      </c>
      <c r="E62" s="28" t="s">
        <v>59</v>
      </c>
      <c r="F62" s="28" t="s">
        <v>164</v>
      </c>
      <c r="G62" s="28" t="s">
        <v>70</v>
      </c>
      <c r="H62" s="28" t="s">
        <v>285</v>
      </c>
      <c r="I62" s="28"/>
      <c r="J62" s="28" t="s">
        <v>58</v>
      </c>
      <c r="K62" s="29">
        <v>25349.47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</row>
    <row r="63" spans="1:32" ht="27.75" customHeight="1" x14ac:dyDescent="0.2">
      <c r="A63" s="27" t="s">
        <v>78</v>
      </c>
      <c r="B63" s="28"/>
      <c r="C63" s="28" t="s">
        <v>65</v>
      </c>
      <c r="D63" s="28" t="s">
        <v>56</v>
      </c>
      <c r="E63" s="28" t="s">
        <v>59</v>
      </c>
      <c r="F63" s="28" t="s">
        <v>161</v>
      </c>
      <c r="G63" s="28" t="s">
        <v>65</v>
      </c>
      <c r="H63" s="28" t="s">
        <v>285</v>
      </c>
      <c r="I63" s="28"/>
      <c r="J63" s="28" t="s">
        <v>58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</row>
    <row r="64" spans="1:32" ht="15.75" customHeight="1" x14ac:dyDescent="0.2">
      <c r="A64" s="27" t="s">
        <v>73</v>
      </c>
      <c r="B64" s="28"/>
      <c r="C64" s="28" t="s">
        <v>65</v>
      </c>
      <c r="D64" s="28" t="s">
        <v>56</v>
      </c>
      <c r="E64" s="28" t="s">
        <v>59</v>
      </c>
      <c r="F64" s="28" t="s">
        <v>158</v>
      </c>
      <c r="G64" s="28" t="s">
        <v>65</v>
      </c>
      <c r="H64" s="28" t="s">
        <v>286</v>
      </c>
      <c r="I64" s="28"/>
      <c r="J64" s="28" t="s">
        <v>58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</row>
    <row r="65" spans="1:32" ht="13.5" customHeight="1" x14ac:dyDescent="0.2">
      <c r="A65" s="27" t="s">
        <v>74</v>
      </c>
      <c r="B65" s="28"/>
      <c r="C65" s="28" t="s">
        <v>65</v>
      </c>
      <c r="D65" s="28" t="s">
        <v>56</v>
      </c>
      <c r="E65" s="28" t="s">
        <v>59</v>
      </c>
      <c r="F65" s="28" t="s">
        <v>159</v>
      </c>
      <c r="G65" s="28" t="s">
        <v>65</v>
      </c>
      <c r="H65" s="28" t="s">
        <v>286</v>
      </c>
      <c r="I65" s="28"/>
      <c r="J65" s="28" t="s">
        <v>58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</row>
    <row r="66" spans="1:32" ht="27" customHeight="1" x14ac:dyDescent="0.2">
      <c r="A66" s="27" t="s">
        <v>78</v>
      </c>
      <c r="B66" s="28"/>
      <c r="C66" s="28" t="s">
        <v>65</v>
      </c>
      <c r="D66" s="28" t="s">
        <v>56</v>
      </c>
      <c r="E66" s="28" t="s">
        <v>59</v>
      </c>
      <c r="F66" s="28" t="s">
        <v>161</v>
      </c>
      <c r="G66" s="28" t="s">
        <v>65</v>
      </c>
      <c r="H66" s="28" t="s">
        <v>286</v>
      </c>
      <c r="I66" s="28"/>
      <c r="J66" s="28" t="s">
        <v>58</v>
      </c>
      <c r="K66" s="29">
        <v>30000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30000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30000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</row>
    <row r="67" spans="1:32" ht="13.5" customHeight="1" x14ac:dyDescent="0.2">
      <c r="A67" s="27" t="s">
        <v>63</v>
      </c>
      <c r="B67" s="28"/>
      <c r="C67" s="28" t="s">
        <v>45</v>
      </c>
      <c r="D67" s="28" t="s">
        <v>56</v>
      </c>
      <c r="E67" s="28" t="s">
        <v>82</v>
      </c>
      <c r="F67" s="28" t="s">
        <v>45</v>
      </c>
      <c r="G67" s="28" t="s">
        <v>45</v>
      </c>
      <c r="H67" s="28" t="s">
        <v>281</v>
      </c>
      <c r="I67" s="28"/>
      <c r="J67" s="28" t="s">
        <v>292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29">
        <v>0</v>
      </c>
      <c r="V67" s="29">
        <v>0</v>
      </c>
      <c r="W67" s="29">
        <v>0</v>
      </c>
      <c r="X67" s="29">
        <v>0</v>
      </c>
      <c r="Y67" s="29">
        <v>0</v>
      </c>
      <c r="Z67" s="29">
        <v>0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</row>
    <row r="68" spans="1:32" ht="12.75" customHeight="1" x14ac:dyDescent="0.2">
      <c r="A68" s="27" t="s">
        <v>63</v>
      </c>
      <c r="B68" s="28"/>
      <c r="C68" s="28" t="s">
        <v>45</v>
      </c>
      <c r="D68" s="28" t="s">
        <v>52</v>
      </c>
      <c r="E68" s="28" t="s">
        <v>62</v>
      </c>
      <c r="F68" s="28" t="s">
        <v>45</v>
      </c>
      <c r="G68" s="28" t="s">
        <v>45</v>
      </c>
      <c r="H68" s="28" t="s">
        <v>281</v>
      </c>
      <c r="I68" s="28"/>
      <c r="J68" s="28" t="s">
        <v>61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</row>
    <row r="69" spans="1:32" ht="13.5" customHeight="1" x14ac:dyDescent="0.2">
      <c r="A69" s="27" t="s">
        <v>66</v>
      </c>
      <c r="B69" s="28"/>
      <c r="C69" s="28" t="s">
        <v>67</v>
      </c>
      <c r="D69" s="28" t="s">
        <v>52</v>
      </c>
      <c r="E69" s="28" t="s">
        <v>62</v>
      </c>
      <c r="F69" s="28" t="s">
        <v>152</v>
      </c>
      <c r="G69" s="28" t="s">
        <v>67</v>
      </c>
      <c r="H69" s="28" t="s">
        <v>282</v>
      </c>
      <c r="I69" s="28"/>
      <c r="J69" s="28" t="s">
        <v>61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</row>
    <row r="70" spans="1:32" ht="25.5" customHeight="1" x14ac:dyDescent="0.2">
      <c r="A70" s="27" t="s">
        <v>69</v>
      </c>
      <c r="B70" s="28"/>
      <c r="C70" s="28" t="s">
        <v>70</v>
      </c>
      <c r="D70" s="28" t="s">
        <v>52</v>
      </c>
      <c r="E70" s="28" t="s">
        <v>62</v>
      </c>
      <c r="F70" s="28" t="s">
        <v>164</v>
      </c>
      <c r="G70" s="28" t="s">
        <v>70</v>
      </c>
      <c r="H70" s="28" t="s">
        <v>282</v>
      </c>
      <c r="I70" s="28"/>
      <c r="J70" s="28" t="s">
        <v>61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0</v>
      </c>
      <c r="V70" s="29">
        <v>0</v>
      </c>
      <c r="W70" s="29">
        <v>0</v>
      </c>
      <c r="X70" s="29">
        <v>0</v>
      </c>
      <c r="Y70" s="29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</row>
    <row r="71" spans="1:32" ht="14.25" customHeight="1" x14ac:dyDescent="0.2">
      <c r="A71" s="27" t="s">
        <v>74</v>
      </c>
      <c r="B71" s="28"/>
      <c r="C71" s="28" t="s">
        <v>294</v>
      </c>
      <c r="D71" s="28" t="s">
        <v>52</v>
      </c>
      <c r="E71" s="28" t="s">
        <v>62</v>
      </c>
      <c r="F71" s="28" t="s">
        <v>159</v>
      </c>
      <c r="G71" s="28" t="s">
        <v>294</v>
      </c>
      <c r="H71" s="28" t="s">
        <v>282</v>
      </c>
      <c r="I71" s="28"/>
      <c r="J71" s="28" t="s">
        <v>61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9">
        <v>0</v>
      </c>
      <c r="AF71" s="29">
        <v>0</v>
      </c>
    </row>
    <row r="72" spans="1:32" ht="25.5" customHeight="1" x14ac:dyDescent="0.2">
      <c r="A72" s="27" t="s">
        <v>79</v>
      </c>
      <c r="B72" s="28"/>
      <c r="C72" s="28" t="s">
        <v>65</v>
      </c>
      <c r="D72" s="28" t="s">
        <v>52</v>
      </c>
      <c r="E72" s="28" t="s">
        <v>62</v>
      </c>
      <c r="F72" s="28" t="s">
        <v>162</v>
      </c>
      <c r="G72" s="28" t="s">
        <v>65</v>
      </c>
      <c r="H72" s="28" t="s">
        <v>282</v>
      </c>
      <c r="I72" s="28"/>
      <c r="J72" s="28" t="s">
        <v>61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9">
        <v>0</v>
      </c>
      <c r="AF72" s="29">
        <v>0</v>
      </c>
    </row>
    <row r="73" spans="1:32" ht="15" customHeight="1" x14ac:dyDescent="0.2">
      <c r="A73" s="27" t="s">
        <v>63</v>
      </c>
      <c r="B73" s="28"/>
      <c r="C73" s="28" t="s">
        <v>45</v>
      </c>
      <c r="D73" s="28" t="s">
        <v>52</v>
      </c>
      <c r="E73" s="28" t="s">
        <v>53</v>
      </c>
      <c r="F73" s="28" t="s">
        <v>45</v>
      </c>
      <c r="G73" s="28" t="s">
        <v>45</v>
      </c>
      <c r="H73" s="28" t="s">
        <v>281</v>
      </c>
      <c r="I73" s="28"/>
      <c r="J73" s="28" t="s">
        <v>51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  <c r="AF73" s="29">
        <v>0</v>
      </c>
    </row>
    <row r="74" spans="1:32" ht="14.25" customHeight="1" x14ac:dyDescent="0.2">
      <c r="A74" s="27" t="s">
        <v>49</v>
      </c>
      <c r="B74" s="28"/>
      <c r="C74" s="28" t="s">
        <v>293</v>
      </c>
      <c r="D74" s="28" t="s">
        <v>52</v>
      </c>
      <c r="E74" s="28" t="s">
        <v>53</v>
      </c>
      <c r="F74" s="28" t="s">
        <v>162</v>
      </c>
      <c r="G74" s="28" t="s">
        <v>293</v>
      </c>
      <c r="H74" s="28" t="s">
        <v>282</v>
      </c>
      <c r="I74" s="28"/>
      <c r="J74" s="28" t="s">
        <v>51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  <c r="U74" s="29">
        <v>0</v>
      </c>
      <c r="V74" s="29">
        <v>0</v>
      </c>
      <c r="W74" s="29">
        <v>0</v>
      </c>
      <c r="X74" s="29">
        <v>0</v>
      </c>
      <c r="Y74" s="29">
        <v>0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29">
        <v>0</v>
      </c>
      <c r="AF74" s="29">
        <v>0</v>
      </c>
    </row>
    <row r="75" spans="1:32" ht="15.75" customHeight="1" x14ac:dyDescent="0.2">
      <c r="A75" s="27" t="s">
        <v>49</v>
      </c>
      <c r="B75" s="28"/>
      <c r="C75" s="28" t="s">
        <v>295</v>
      </c>
      <c r="D75" s="28" t="s">
        <v>52</v>
      </c>
      <c r="E75" s="28" t="s">
        <v>53</v>
      </c>
      <c r="F75" s="28" t="s">
        <v>162</v>
      </c>
      <c r="G75" s="28" t="s">
        <v>295</v>
      </c>
      <c r="H75" s="28" t="s">
        <v>282</v>
      </c>
      <c r="I75" s="28"/>
      <c r="J75" s="28" t="s">
        <v>51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</v>
      </c>
    </row>
    <row r="76" spans="1:32" ht="9.75" customHeight="1" x14ac:dyDescent="0.2">
      <c r="A76" s="119"/>
      <c r="B76" s="120"/>
      <c r="C76" s="120"/>
      <c r="D76" s="120"/>
      <c r="E76" s="120"/>
      <c r="F76" s="120"/>
      <c r="G76" s="121"/>
      <c r="H76" s="121"/>
      <c r="I76" s="121"/>
      <c r="J76" s="121"/>
    </row>
    <row r="77" spans="1:32" ht="12" customHeight="1" x14ac:dyDescent="0.2">
      <c r="A77" s="27" t="s">
        <v>44</v>
      </c>
      <c r="B77" s="28"/>
      <c r="C77" s="28" t="s">
        <v>45</v>
      </c>
      <c r="D77" s="28" t="s">
        <v>56</v>
      </c>
      <c r="E77" s="28" t="s">
        <v>296</v>
      </c>
      <c r="F77" s="28" t="s">
        <v>45</v>
      </c>
      <c r="G77" s="28"/>
      <c r="H77" s="28"/>
      <c r="I77" s="28"/>
      <c r="J77" s="28" t="s">
        <v>297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0</v>
      </c>
      <c r="AA77" s="29">
        <v>0</v>
      </c>
      <c r="AB77" s="29">
        <v>0</v>
      </c>
      <c r="AC77" s="29">
        <v>0</v>
      </c>
      <c r="AD77" s="29">
        <v>0</v>
      </c>
      <c r="AE77" s="29">
        <v>0</v>
      </c>
      <c r="AF77" s="29">
        <v>0</v>
      </c>
    </row>
    <row r="78" spans="1:32" ht="12.75" customHeight="1" x14ac:dyDescent="0.2">
      <c r="A78" s="27" t="s">
        <v>44</v>
      </c>
      <c r="B78" s="28"/>
      <c r="C78" s="28" t="s">
        <v>45</v>
      </c>
      <c r="D78" s="28" t="s">
        <v>56</v>
      </c>
      <c r="E78" s="28" t="s">
        <v>82</v>
      </c>
      <c r="F78" s="28" t="s">
        <v>45</v>
      </c>
      <c r="G78" s="28"/>
      <c r="H78" s="28"/>
      <c r="I78" s="28"/>
      <c r="J78" s="28" t="s">
        <v>292</v>
      </c>
      <c r="K78" s="29">
        <v>0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</v>
      </c>
    </row>
    <row r="79" spans="1:32" ht="24.75" customHeight="1" x14ac:dyDescent="0.2">
      <c r="A79" s="27" t="s">
        <v>81</v>
      </c>
      <c r="B79" s="28" t="s">
        <v>298</v>
      </c>
      <c r="C79" s="28"/>
      <c r="D79" s="28" t="s">
        <v>56</v>
      </c>
      <c r="E79" s="28" t="s">
        <v>57</v>
      </c>
      <c r="F79" s="28" t="s">
        <v>45</v>
      </c>
      <c r="G79" s="28"/>
      <c r="H79" s="28"/>
      <c r="I79" s="28" t="s">
        <v>54</v>
      </c>
      <c r="J79" s="28" t="s">
        <v>55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0</v>
      </c>
      <c r="AA79" s="29">
        <v>0</v>
      </c>
      <c r="AB79" s="29">
        <v>0</v>
      </c>
      <c r="AC79" s="29">
        <v>0</v>
      </c>
      <c r="AD79" s="29">
        <v>0</v>
      </c>
      <c r="AE79" s="29">
        <v>0</v>
      </c>
      <c r="AF79" s="29">
        <v>0</v>
      </c>
    </row>
    <row r="80" spans="1:32" ht="24.75" customHeight="1" x14ac:dyDescent="0.2">
      <c r="A80" s="27" t="s">
        <v>81</v>
      </c>
      <c r="B80" s="28" t="s">
        <v>298</v>
      </c>
      <c r="C80" s="28"/>
      <c r="D80" s="28" t="s">
        <v>56</v>
      </c>
      <c r="E80" s="28" t="s">
        <v>57</v>
      </c>
      <c r="F80" s="28" t="s">
        <v>45</v>
      </c>
      <c r="G80" s="28"/>
      <c r="H80" s="28"/>
      <c r="I80" s="28" t="s">
        <v>50</v>
      </c>
      <c r="J80" s="28" t="s">
        <v>55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0</v>
      </c>
      <c r="AA80" s="29">
        <v>0</v>
      </c>
      <c r="AB80" s="29">
        <v>0</v>
      </c>
      <c r="AC80" s="29">
        <v>0</v>
      </c>
      <c r="AD80" s="29">
        <v>0</v>
      </c>
      <c r="AE80" s="29">
        <v>0</v>
      </c>
      <c r="AF80" s="29">
        <v>0</v>
      </c>
    </row>
    <row r="81" spans="1:32" ht="26.25" customHeight="1" x14ac:dyDescent="0.2">
      <c r="A81" s="27" t="s">
        <v>81</v>
      </c>
      <c r="B81" s="28" t="s">
        <v>298</v>
      </c>
      <c r="C81" s="28"/>
      <c r="D81" s="28" t="s">
        <v>56</v>
      </c>
      <c r="E81" s="28" t="s">
        <v>82</v>
      </c>
      <c r="F81" s="28" t="s">
        <v>45</v>
      </c>
      <c r="G81" s="28"/>
      <c r="H81" s="28"/>
      <c r="I81" s="28" t="s">
        <v>54</v>
      </c>
      <c r="J81" s="28" t="s">
        <v>292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9">
        <v>0</v>
      </c>
      <c r="AE81" s="29">
        <v>0</v>
      </c>
      <c r="AF81" s="29">
        <v>0</v>
      </c>
    </row>
    <row r="82" spans="1:32" ht="26.25" customHeight="1" x14ac:dyDescent="0.2">
      <c r="A82" s="27" t="s">
        <v>81</v>
      </c>
      <c r="B82" s="28" t="s">
        <v>298</v>
      </c>
      <c r="C82" s="28"/>
      <c r="D82" s="28" t="s">
        <v>52</v>
      </c>
      <c r="E82" s="28" t="s">
        <v>62</v>
      </c>
      <c r="F82" s="28" t="s">
        <v>45</v>
      </c>
      <c r="G82" s="28"/>
      <c r="H82" s="28"/>
      <c r="I82" s="28" t="s">
        <v>54</v>
      </c>
      <c r="J82" s="28" t="s">
        <v>61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0</v>
      </c>
      <c r="AA82" s="29">
        <v>0</v>
      </c>
      <c r="AB82" s="29">
        <v>0</v>
      </c>
      <c r="AC82" s="29">
        <v>0</v>
      </c>
      <c r="AD82" s="29">
        <v>0</v>
      </c>
      <c r="AE82" s="29">
        <v>0</v>
      </c>
      <c r="AF82" s="29">
        <v>0</v>
      </c>
    </row>
    <row r="83" spans="1:32" ht="26.25" customHeight="1" x14ac:dyDescent="0.2">
      <c r="A83" s="27" t="s">
        <v>81</v>
      </c>
      <c r="B83" s="28" t="s">
        <v>298</v>
      </c>
      <c r="C83" s="28"/>
      <c r="D83" s="28" t="s">
        <v>52</v>
      </c>
      <c r="E83" s="28" t="s">
        <v>53</v>
      </c>
      <c r="F83" s="28" t="s">
        <v>45</v>
      </c>
      <c r="G83" s="28"/>
      <c r="H83" s="28"/>
      <c r="I83" s="28" t="s">
        <v>50</v>
      </c>
      <c r="J83" s="28" t="s">
        <v>51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29">
        <v>0</v>
      </c>
      <c r="AF83" s="29">
        <v>0</v>
      </c>
    </row>
    <row r="85" spans="1:32" x14ac:dyDescent="0.2">
      <c r="A85" s="125" t="s">
        <v>211</v>
      </c>
    </row>
    <row r="86" spans="1:32" x14ac:dyDescent="0.2">
      <c r="A86" s="126" t="s">
        <v>305</v>
      </c>
      <c r="B86" s="127" t="s">
        <v>276</v>
      </c>
      <c r="C86" s="128" t="s">
        <v>274</v>
      </c>
      <c r="D86" s="128"/>
      <c r="E86" s="127" t="s">
        <v>304</v>
      </c>
    </row>
    <row r="87" spans="1:32" x14ac:dyDescent="0.2">
      <c r="A87" s="127" t="s">
        <v>303</v>
      </c>
      <c r="B87" s="90">
        <v>50400</v>
      </c>
      <c r="C87" s="90">
        <v>211</v>
      </c>
      <c r="D87" s="90"/>
      <c r="E87" s="90">
        <v>-240000</v>
      </c>
    </row>
    <row r="88" spans="1:32" x14ac:dyDescent="0.2">
      <c r="A88" s="90"/>
      <c r="B88" s="90">
        <v>50400</v>
      </c>
      <c r="C88" s="90">
        <v>213</v>
      </c>
      <c r="D88" s="90"/>
      <c r="E88" s="90">
        <v>240000</v>
      </c>
    </row>
  </sheetData>
  <mergeCells count="37">
    <mergeCell ref="A2:AF2"/>
    <mergeCell ref="A3:AF3"/>
    <mergeCell ref="H5:H8"/>
    <mergeCell ref="I5:I8"/>
    <mergeCell ref="J5:J8"/>
    <mergeCell ref="K5:R5"/>
    <mergeCell ref="S5:Y5"/>
    <mergeCell ref="L7:L8"/>
    <mergeCell ref="M7:M8"/>
    <mergeCell ref="N7:N8"/>
    <mergeCell ref="O7:O8"/>
    <mergeCell ref="P7:P8"/>
    <mergeCell ref="V7:V8"/>
    <mergeCell ref="W7:W8"/>
    <mergeCell ref="X7:Y7"/>
    <mergeCell ref="Z5:AF5"/>
    <mergeCell ref="S6:S8"/>
    <mergeCell ref="T6:Y6"/>
    <mergeCell ref="Q7:R7"/>
    <mergeCell ref="T7:T8"/>
    <mergeCell ref="U7:U8"/>
    <mergeCell ref="Z6:Z8"/>
    <mergeCell ref="AA6:AF6"/>
    <mergeCell ref="A5:A8"/>
    <mergeCell ref="B5:B8"/>
    <mergeCell ref="C5:C8"/>
    <mergeCell ref="D5:D8"/>
    <mergeCell ref="E5:E8"/>
    <mergeCell ref="F5:F8"/>
    <mergeCell ref="G5:G8"/>
    <mergeCell ref="AD7:AD8"/>
    <mergeCell ref="AE7:AF7"/>
    <mergeCell ref="AA7:AA8"/>
    <mergeCell ref="AB7:AB8"/>
    <mergeCell ref="AC7:AC8"/>
    <mergeCell ref="K6:K8"/>
    <mergeCell ref="L6:R6"/>
  </mergeCells>
  <pageMargins left="0" right="0" top="0.74803149606299213" bottom="0.15748031496062992" header="0" footer="0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workbookViewId="0">
      <selection activeCell="C115" sqref="C115"/>
    </sheetView>
  </sheetViews>
  <sheetFormatPr defaultRowHeight="12.75" x14ac:dyDescent="0.2"/>
  <cols>
    <col min="1" max="1" width="3.5703125" customWidth="1"/>
    <col min="2" max="2" width="26" customWidth="1"/>
    <col min="3" max="3" width="21" customWidth="1"/>
    <col min="4" max="4" width="13.85546875" customWidth="1"/>
    <col min="5" max="5" width="13.5703125" customWidth="1"/>
    <col min="6" max="6" width="12.85546875" customWidth="1"/>
  </cols>
  <sheetData>
    <row r="1" spans="1:6" x14ac:dyDescent="0.2">
      <c r="A1" s="106" t="s">
        <v>237</v>
      </c>
    </row>
    <row r="2" spans="1:6" x14ac:dyDescent="0.2">
      <c r="A2" t="s">
        <v>213</v>
      </c>
      <c r="C2" s="91">
        <v>111</v>
      </c>
    </row>
    <row r="3" spans="1:6" x14ac:dyDescent="0.2">
      <c r="A3" s="92" t="s">
        <v>263</v>
      </c>
    </row>
    <row r="5" spans="1:6" x14ac:dyDescent="0.2">
      <c r="A5" s="174" t="s">
        <v>214</v>
      </c>
      <c r="B5" s="174" t="s">
        <v>18</v>
      </c>
      <c r="C5" s="93" t="s">
        <v>221</v>
      </c>
      <c r="D5" s="88" t="s">
        <v>216</v>
      </c>
      <c r="E5" s="88" t="s">
        <v>218</v>
      </c>
    </row>
    <row r="6" spans="1:6" x14ac:dyDescent="0.2">
      <c r="A6" s="176"/>
      <c r="B6" s="176"/>
      <c r="C6" s="89" t="s">
        <v>215</v>
      </c>
      <c r="D6" s="89" t="s">
        <v>217</v>
      </c>
      <c r="E6" s="89" t="s">
        <v>219</v>
      </c>
    </row>
    <row r="7" spans="1:6" x14ac:dyDescent="0.2">
      <c r="A7" s="87">
        <v>1</v>
      </c>
      <c r="B7" s="94" t="s">
        <v>222</v>
      </c>
      <c r="C7" s="90">
        <v>0</v>
      </c>
      <c r="D7" s="90">
        <v>0</v>
      </c>
      <c r="E7" s="90">
        <v>0</v>
      </c>
    </row>
    <row r="8" spans="1:6" x14ac:dyDescent="0.2">
      <c r="A8" s="90"/>
      <c r="B8" s="94" t="s">
        <v>223</v>
      </c>
      <c r="C8" s="90">
        <f>C7</f>
        <v>0</v>
      </c>
      <c r="D8" s="90">
        <f>SUM(D7)</f>
        <v>0</v>
      </c>
      <c r="E8" s="90">
        <f>SUM(E7)</f>
        <v>0</v>
      </c>
    </row>
    <row r="10" spans="1:6" x14ac:dyDescent="0.2">
      <c r="A10" s="92" t="s">
        <v>262</v>
      </c>
    </row>
    <row r="11" spans="1:6" x14ac:dyDescent="0.2">
      <c r="A11" t="s">
        <v>213</v>
      </c>
      <c r="C11" s="91">
        <v>119</v>
      </c>
    </row>
    <row r="12" spans="1:6" x14ac:dyDescent="0.2">
      <c r="A12" s="92" t="s">
        <v>263</v>
      </c>
    </row>
    <row r="14" spans="1:6" x14ac:dyDescent="0.2">
      <c r="A14" s="174" t="s">
        <v>214</v>
      </c>
      <c r="B14" s="174" t="s">
        <v>18</v>
      </c>
      <c r="C14" s="93" t="s">
        <v>221</v>
      </c>
      <c r="D14" s="93" t="s">
        <v>226</v>
      </c>
      <c r="E14" s="88" t="s">
        <v>216</v>
      </c>
      <c r="F14" s="88" t="s">
        <v>218</v>
      </c>
    </row>
    <row r="15" spans="1:6" x14ac:dyDescent="0.2">
      <c r="A15" s="176"/>
      <c r="B15" s="176"/>
      <c r="C15" s="89" t="s">
        <v>215</v>
      </c>
      <c r="D15" s="95" t="s">
        <v>227</v>
      </c>
      <c r="E15" s="89" t="s">
        <v>217</v>
      </c>
      <c r="F15" s="89" t="s">
        <v>219</v>
      </c>
    </row>
    <row r="16" spans="1:6" x14ac:dyDescent="0.2">
      <c r="A16" s="89">
        <v>1</v>
      </c>
      <c r="B16" s="96" t="s">
        <v>224</v>
      </c>
      <c r="C16" s="98">
        <f>C7*D16/100</f>
        <v>0</v>
      </c>
      <c r="D16" s="89">
        <v>22</v>
      </c>
      <c r="E16" s="89">
        <v>0</v>
      </c>
      <c r="F16" s="89">
        <v>0</v>
      </c>
    </row>
    <row r="17" spans="1:6" x14ac:dyDescent="0.2">
      <c r="A17" s="89">
        <v>2</v>
      </c>
      <c r="B17" s="96" t="s">
        <v>225</v>
      </c>
      <c r="C17" s="90">
        <f t="shared" ref="C17" si="0">C8*D17/100</f>
        <v>0</v>
      </c>
      <c r="D17" s="89">
        <v>5.0999999999999996</v>
      </c>
      <c r="E17" s="89">
        <v>0</v>
      </c>
      <c r="F17" s="89">
        <f t="shared" ref="F17:F19" si="1">C17*E17</f>
        <v>0</v>
      </c>
    </row>
    <row r="18" spans="1:6" x14ac:dyDescent="0.2">
      <c r="A18" s="89">
        <v>3</v>
      </c>
      <c r="B18" s="96" t="s">
        <v>229</v>
      </c>
      <c r="C18" s="90">
        <v>0</v>
      </c>
      <c r="D18" s="89">
        <v>2.9</v>
      </c>
      <c r="E18" s="89">
        <v>0</v>
      </c>
      <c r="F18" s="89">
        <f t="shared" si="1"/>
        <v>0</v>
      </c>
    </row>
    <row r="19" spans="1:6" x14ac:dyDescent="0.2">
      <c r="A19" s="87">
        <v>1</v>
      </c>
      <c r="B19" s="94" t="s">
        <v>228</v>
      </c>
      <c r="C19" s="90">
        <v>0</v>
      </c>
      <c r="D19" s="87">
        <v>0.2</v>
      </c>
      <c r="E19" s="89">
        <v>0</v>
      </c>
      <c r="F19" s="89">
        <f t="shared" si="1"/>
        <v>0</v>
      </c>
    </row>
    <row r="20" spans="1:6" x14ac:dyDescent="0.2">
      <c r="A20" s="90"/>
      <c r="B20" s="94" t="s">
        <v>223</v>
      </c>
      <c r="C20" s="90">
        <f>SUM(C16:C19)</f>
        <v>0</v>
      </c>
      <c r="D20" s="87">
        <f>SUM(D16:D19)</f>
        <v>30.2</v>
      </c>
      <c r="E20" s="89">
        <v>0</v>
      </c>
      <c r="F20" s="89">
        <f>SUM(F16:F19)</f>
        <v>0</v>
      </c>
    </row>
    <row r="22" spans="1:6" x14ac:dyDescent="0.2">
      <c r="A22" s="92" t="s">
        <v>238</v>
      </c>
    </row>
    <row r="23" spans="1:6" x14ac:dyDescent="0.2">
      <c r="A23" t="s">
        <v>213</v>
      </c>
      <c r="C23" s="91">
        <v>244</v>
      </c>
    </row>
    <row r="24" spans="1:6" x14ac:dyDescent="0.2">
      <c r="A24" s="92" t="s">
        <v>263</v>
      </c>
    </row>
    <row r="26" spans="1:6" x14ac:dyDescent="0.2">
      <c r="A26" s="174" t="s">
        <v>214</v>
      </c>
      <c r="B26" s="174" t="s">
        <v>18</v>
      </c>
      <c r="C26" s="93" t="s">
        <v>232</v>
      </c>
      <c r="D26" s="88" t="s">
        <v>216</v>
      </c>
      <c r="E26" s="93" t="s">
        <v>235</v>
      </c>
      <c r="F26" s="88" t="s">
        <v>218</v>
      </c>
    </row>
    <row r="27" spans="1:6" x14ac:dyDescent="0.2">
      <c r="A27" s="176"/>
      <c r="B27" s="176"/>
      <c r="C27" s="95" t="s">
        <v>233</v>
      </c>
      <c r="D27" s="95" t="s">
        <v>234</v>
      </c>
      <c r="E27" s="95" t="s">
        <v>236</v>
      </c>
      <c r="F27" s="95" t="s">
        <v>215</v>
      </c>
    </row>
    <row r="28" spans="1:6" x14ac:dyDescent="0.2">
      <c r="A28" s="89">
        <v>1</v>
      </c>
      <c r="B28" s="96" t="s">
        <v>230</v>
      </c>
      <c r="C28" s="97">
        <v>0</v>
      </c>
      <c r="D28" s="89">
        <v>0</v>
      </c>
      <c r="E28" s="89">
        <v>0</v>
      </c>
      <c r="F28" s="89">
        <f>D28*E28</f>
        <v>0</v>
      </c>
    </row>
    <row r="29" spans="1:6" x14ac:dyDescent="0.2">
      <c r="A29" s="89">
        <v>2</v>
      </c>
      <c r="B29" s="96" t="s">
        <v>231</v>
      </c>
      <c r="C29" s="90">
        <v>0</v>
      </c>
      <c r="D29" s="89">
        <v>0</v>
      </c>
      <c r="E29" s="89">
        <v>0</v>
      </c>
      <c r="F29" s="89">
        <f>D29*E29</f>
        <v>0</v>
      </c>
    </row>
    <row r="30" spans="1:6" x14ac:dyDescent="0.2">
      <c r="A30" s="90"/>
      <c r="B30" s="94" t="s">
        <v>223</v>
      </c>
      <c r="C30" s="90">
        <f>SUM(C28:C29)</f>
        <v>0</v>
      </c>
      <c r="D30" s="87">
        <v>0</v>
      </c>
      <c r="E30" s="89">
        <v>0</v>
      </c>
      <c r="F30" s="89">
        <f>SUM(F28:F29)</f>
        <v>0</v>
      </c>
    </row>
    <row r="32" spans="1:6" x14ac:dyDescent="0.2">
      <c r="A32" s="92" t="s">
        <v>239</v>
      </c>
    </row>
    <row r="33" spans="1:6" x14ac:dyDescent="0.2">
      <c r="A33" t="s">
        <v>213</v>
      </c>
      <c r="C33" s="91">
        <v>244</v>
      </c>
    </row>
    <row r="34" spans="1:6" x14ac:dyDescent="0.2">
      <c r="A34" s="92" t="s">
        <v>263</v>
      </c>
    </row>
    <row r="36" spans="1:6" x14ac:dyDescent="0.2">
      <c r="A36" s="174" t="s">
        <v>214</v>
      </c>
      <c r="B36" s="174" t="s">
        <v>18</v>
      </c>
      <c r="C36" s="93" t="s">
        <v>254</v>
      </c>
      <c r="D36" s="88" t="s">
        <v>216</v>
      </c>
      <c r="E36" s="88" t="s">
        <v>218</v>
      </c>
      <c r="F36" s="101"/>
    </row>
    <row r="37" spans="1:6" x14ac:dyDescent="0.2">
      <c r="A37" s="176"/>
      <c r="B37" s="176"/>
      <c r="C37" s="95" t="s">
        <v>255</v>
      </c>
      <c r="D37" s="95" t="s">
        <v>234</v>
      </c>
      <c r="E37" s="95" t="s">
        <v>215</v>
      </c>
      <c r="F37" s="101"/>
    </row>
    <row r="38" spans="1:6" x14ac:dyDescent="0.2">
      <c r="A38" s="89">
        <v>1</v>
      </c>
      <c r="B38" s="96" t="s">
        <v>253</v>
      </c>
      <c r="C38" s="97">
        <v>0</v>
      </c>
      <c r="D38" s="89">
        <v>0</v>
      </c>
      <c r="E38" s="89">
        <v>0</v>
      </c>
      <c r="F38" s="102"/>
    </row>
    <row r="39" spans="1:6" x14ac:dyDescent="0.2">
      <c r="A39" s="90"/>
      <c r="B39" s="94" t="s">
        <v>223</v>
      </c>
      <c r="C39" s="90">
        <v>0</v>
      </c>
      <c r="D39" s="87">
        <v>0</v>
      </c>
      <c r="E39" s="100">
        <f>SUM(E38:E38)</f>
        <v>0</v>
      </c>
      <c r="F39" s="102"/>
    </row>
    <row r="41" spans="1:6" x14ac:dyDescent="0.2">
      <c r="A41" s="92" t="s">
        <v>240</v>
      </c>
    </row>
    <row r="42" spans="1:6" x14ac:dyDescent="0.2">
      <c r="A42" t="s">
        <v>213</v>
      </c>
      <c r="C42" s="91">
        <v>244</v>
      </c>
    </row>
    <row r="43" spans="1:6" x14ac:dyDescent="0.2">
      <c r="A43" s="92" t="s">
        <v>263</v>
      </c>
    </row>
    <row r="45" spans="1:6" x14ac:dyDescent="0.2">
      <c r="A45" s="174" t="s">
        <v>214</v>
      </c>
      <c r="B45" s="174" t="s">
        <v>18</v>
      </c>
      <c r="C45" s="93" t="s">
        <v>244</v>
      </c>
      <c r="D45" s="88" t="s">
        <v>216</v>
      </c>
      <c r="E45" s="93" t="s">
        <v>235</v>
      </c>
      <c r="F45" s="88" t="s">
        <v>218</v>
      </c>
    </row>
    <row r="46" spans="1:6" x14ac:dyDescent="0.2">
      <c r="A46" s="176"/>
      <c r="B46" s="176"/>
      <c r="C46" s="95" t="s">
        <v>245</v>
      </c>
      <c r="D46" s="95" t="s">
        <v>234</v>
      </c>
      <c r="E46" s="95" t="s">
        <v>236</v>
      </c>
      <c r="F46" s="95" t="s">
        <v>215</v>
      </c>
    </row>
    <row r="47" spans="1:6" x14ac:dyDescent="0.2">
      <c r="A47" s="89">
        <v>1</v>
      </c>
      <c r="B47" s="96" t="s">
        <v>241</v>
      </c>
      <c r="C47" s="97">
        <v>0</v>
      </c>
      <c r="D47" s="89">
        <v>1</v>
      </c>
      <c r="E47" s="89">
        <v>2000</v>
      </c>
      <c r="F47" s="89">
        <f>D47*E47</f>
        <v>2000</v>
      </c>
    </row>
    <row r="48" spans="1:6" x14ac:dyDescent="0.2">
      <c r="A48" s="89">
        <v>2</v>
      </c>
      <c r="B48" s="96" t="s">
        <v>243</v>
      </c>
      <c r="C48" s="90">
        <v>0</v>
      </c>
      <c r="D48" s="89">
        <v>0</v>
      </c>
      <c r="E48" s="89">
        <v>0</v>
      </c>
      <c r="F48" s="134">
        <f t="shared" ref="F48:F49" si="2">D48*E48</f>
        <v>0</v>
      </c>
    </row>
    <row r="49" spans="1:6" x14ac:dyDescent="0.2">
      <c r="A49" s="89">
        <v>3</v>
      </c>
      <c r="B49" s="96" t="s">
        <v>242</v>
      </c>
      <c r="C49" s="90">
        <v>0</v>
      </c>
      <c r="D49" s="89">
        <v>4</v>
      </c>
      <c r="E49" s="89">
        <v>2000</v>
      </c>
      <c r="F49" s="134">
        <f t="shared" si="2"/>
        <v>8000</v>
      </c>
    </row>
    <row r="50" spans="1:6" x14ac:dyDescent="0.2">
      <c r="A50" s="90"/>
      <c r="B50" s="94" t="s">
        <v>223</v>
      </c>
      <c r="C50" s="90">
        <f>SUM(C47:C48)</f>
        <v>0</v>
      </c>
      <c r="D50" s="87">
        <v>0</v>
      </c>
      <c r="E50" s="89">
        <v>0</v>
      </c>
      <c r="F50" s="89">
        <f>SUM(F47:F49)</f>
        <v>10000</v>
      </c>
    </row>
    <row r="52" spans="1:6" x14ac:dyDescent="0.2">
      <c r="A52" s="92" t="s">
        <v>249</v>
      </c>
    </row>
    <row r="53" spans="1:6" x14ac:dyDescent="0.2">
      <c r="A53" t="s">
        <v>213</v>
      </c>
      <c r="C53" s="91">
        <v>244</v>
      </c>
    </row>
    <row r="54" spans="1:6" x14ac:dyDescent="0.2">
      <c r="A54" s="92" t="s">
        <v>263</v>
      </c>
    </row>
    <row r="56" spans="1:6" x14ac:dyDescent="0.2">
      <c r="A56" s="174" t="s">
        <v>214</v>
      </c>
      <c r="B56" s="174" t="s">
        <v>18</v>
      </c>
      <c r="C56" s="187" t="s">
        <v>246</v>
      </c>
      <c r="D56" s="88" t="s">
        <v>216</v>
      </c>
      <c r="E56" s="88" t="s">
        <v>218</v>
      </c>
    </row>
    <row r="57" spans="1:6" x14ac:dyDescent="0.2">
      <c r="A57" s="176"/>
      <c r="B57" s="176"/>
      <c r="C57" s="188"/>
      <c r="D57" s="89" t="s">
        <v>247</v>
      </c>
      <c r="E57" s="89" t="s">
        <v>215</v>
      </c>
    </row>
    <row r="58" spans="1:6" x14ac:dyDescent="0.2">
      <c r="A58" s="87">
        <v>1</v>
      </c>
      <c r="B58" s="94" t="s">
        <v>328</v>
      </c>
      <c r="C58" s="122" t="s">
        <v>251</v>
      </c>
      <c r="D58" s="90">
        <v>40</v>
      </c>
      <c r="E58" s="90">
        <v>15000</v>
      </c>
    </row>
    <row r="59" spans="1:6" x14ac:dyDescent="0.2">
      <c r="A59" s="122">
        <v>2</v>
      </c>
      <c r="B59" s="90" t="s">
        <v>329</v>
      </c>
      <c r="C59" s="90"/>
      <c r="D59" s="90">
        <v>1</v>
      </c>
      <c r="E59" s="90">
        <v>3500</v>
      </c>
    </row>
    <row r="60" spans="1:6" x14ac:dyDescent="0.2">
      <c r="A60" s="122">
        <v>3</v>
      </c>
      <c r="B60" s="90" t="s">
        <v>330</v>
      </c>
      <c r="C60" s="90"/>
      <c r="D60" s="90">
        <v>4</v>
      </c>
      <c r="E60" s="90">
        <v>3600</v>
      </c>
    </row>
    <row r="61" spans="1:6" x14ac:dyDescent="0.2">
      <c r="A61" s="122">
        <v>4</v>
      </c>
      <c r="B61" s="132" t="s">
        <v>331</v>
      </c>
      <c r="C61" s="90"/>
      <c r="D61" s="132">
        <v>2</v>
      </c>
      <c r="E61" s="132">
        <v>7200</v>
      </c>
    </row>
    <row r="62" spans="1:6" x14ac:dyDescent="0.2">
      <c r="A62" s="122">
        <v>5</v>
      </c>
      <c r="B62" s="132" t="s">
        <v>332</v>
      </c>
      <c r="C62" s="90"/>
      <c r="D62" s="132">
        <v>4</v>
      </c>
      <c r="E62" s="132">
        <v>2000</v>
      </c>
    </row>
    <row r="63" spans="1:6" x14ac:dyDescent="0.2">
      <c r="A63" s="122">
        <v>6</v>
      </c>
      <c r="B63" s="94" t="s">
        <v>349</v>
      </c>
      <c r="C63" s="94"/>
      <c r="D63" s="90"/>
      <c r="E63" s="90">
        <v>3700</v>
      </c>
    </row>
    <row r="64" spans="1:6" x14ac:dyDescent="0.2">
      <c r="A64" s="90"/>
      <c r="B64" s="94" t="s">
        <v>223</v>
      </c>
      <c r="C64" s="90"/>
      <c r="D64" s="90">
        <f>SUM(D58:D63)</f>
        <v>51</v>
      </c>
      <c r="E64" s="90">
        <f>SUM(E58:E63)</f>
        <v>35000</v>
      </c>
    </row>
    <row r="66" spans="1:5" x14ac:dyDescent="0.2">
      <c r="A66" s="92" t="s">
        <v>248</v>
      </c>
    </row>
    <row r="67" spans="1:5" x14ac:dyDescent="0.2">
      <c r="A67" t="s">
        <v>213</v>
      </c>
      <c r="C67" s="91">
        <v>244</v>
      </c>
    </row>
    <row r="68" spans="1:5" x14ac:dyDescent="0.2">
      <c r="A68" s="92" t="s">
        <v>263</v>
      </c>
    </row>
    <row r="70" spans="1:5" x14ac:dyDescent="0.2">
      <c r="A70" s="174" t="s">
        <v>214</v>
      </c>
      <c r="B70" s="174" t="s">
        <v>18</v>
      </c>
      <c r="C70" s="187" t="s">
        <v>321</v>
      </c>
      <c r="D70" s="129" t="s">
        <v>322</v>
      </c>
      <c r="E70" s="123" t="s">
        <v>218</v>
      </c>
    </row>
    <row r="71" spans="1:5" x14ac:dyDescent="0.2">
      <c r="A71" s="176"/>
      <c r="B71" s="176"/>
      <c r="C71" s="188"/>
      <c r="D71" s="130" t="s">
        <v>323</v>
      </c>
      <c r="E71" s="124" t="s">
        <v>215</v>
      </c>
    </row>
    <row r="72" spans="1:5" x14ac:dyDescent="0.2">
      <c r="A72" s="122">
        <v>1</v>
      </c>
      <c r="B72" s="94" t="s">
        <v>306</v>
      </c>
      <c r="C72" s="90" t="s">
        <v>307</v>
      </c>
      <c r="D72" s="90">
        <v>1</v>
      </c>
      <c r="E72" s="90">
        <v>4000</v>
      </c>
    </row>
    <row r="73" spans="1:5" x14ac:dyDescent="0.2">
      <c r="A73" s="122">
        <v>2</v>
      </c>
      <c r="B73" s="94" t="s">
        <v>308</v>
      </c>
      <c r="C73" s="90" t="s">
        <v>311</v>
      </c>
      <c r="D73" s="90">
        <v>1</v>
      </c>
      <c r="E73" s="90">
        <v>4000</v>
      </c>
    </row>
    <row r="74" spans="1:5" x14ac:dyDescent="0.2">
      <c r="A74" s="122">
        <v>3</v>
      </c>
      <c r="B74" s="94" t="s">
        <v>309</v>
      </c>
      <c r="C74" s="90" t="s">
        <v>310</v>
      </c>
      <c r="D74" s="90">
        <v>1</v>
      </c>
      <c r="E74" s="90">
        <v>3900</v>
      </c>
    </row>
    <row r="75" spans="1:5" x14ac:dyDescent="0.2">
      <c r="A75" s="122">
        <v>4</v>
      </c>
      <c r="B75" s="94" t="s">
        <v>312</v>
      </c>
      <c r="C75" s="90" t="s">
        <v>313</v>
      </c>
      <c r="D75" s="90">
        <v>1</v>
      </c>
      <c r="E75" s="90">
        <v>2780</v>
      </c>
    </row>
    <row r="76" spans="1:5" x14ac:dyDescent="0.2">
      <c r="A76" s="122">
        <v>5</v>
      </c>
      <c r="B76" s="94" t="s">
        <v>312</v>
      </c>
      <c r="C76" s="90" t="s">
        <v>314</v>
      </c>
      <c r="D76" s="90">
        <v>1</v>
      </c>
      <c r="E76" s="90">
        <v>1000</v>
      </c>
    </row>
    <row r="77" spans="1:5" x14ac:dyDescent="0.2">
      <c r="A77" s="122">
        <v>6</v>
      </c>
      <c r="B77" s="94" t="s">
        <v>315</v>
      </c>
      <c r="C77" s="90" t="s">
        <v>316</v>
      </c>
      <c r="D77" s="90">
        <v>1</v>
      </c>
      <c r="E77" s="90">
        <v>3500</v>
      </c>
    </row>
    <row r="78" spans="1:5" x14ac:dyDescent="0.2">
      <c r="A78" s="122">
        <v>7</v>
      </c>
      <c r="B78" s="94" t="s">
        <v>318</v>
      </c>
      <c r="C78" s="94" t="s">
        <v>317</v>
      </c>
      <c r="D78" s="90">
        <v>1</v>
      </c>
      <c r="E78" s="90">
        <v>8897</v>
      </c>
    </row>
    <row r="79" spans="1:5" x14ac:dyDescent="0.2">
      <c r="A79" s="122">
        <v>8</v>
      </c>
      <c r="B79" s="94" t="s">
        <v>319</v>
      </c>
      <c r="C79" s="94" t="s">
        <v>320</v>
      </c>
      <c r="D79" s="90">
        <v>1</v>
      </c>
      <c r="E79" s="90">
        <v>899</v>
      </c>
    </row>
    <row r="80" spans="1:5" x14ac:dyDescent="0.2">
      <c r="A80" s="122">
        <v>9</v>
      </c>
      <c r="B80" s="94" t="s">
        <v>327</v>
      </c>
      <c r="C80" s="94" t="s">
        <v>324</v>
      </c>
      <c r="D80" s="90"/>
      <c r="E80" s="132">
        <v>40000</v>
      </c>
    </row>
    <row r="81" spans="1:5" x14ac:dyDescent="0.2">
      <c r="A81" s="122">
        <v>10</v>
      </c>
      <c r="B81" s="94" t="s">
        <v>319</v>
      </c>
      <c r="C81" s="94" t="s">
        <v>320</v>
      </c>
      <c r="D81" s="90">
        <v>1</v>
      </c>
      <c r="E81" s="132">
        <v>2149</v>
      </c>
    </row>
    <row r="82" spans="1:5" x14ac:dyDescent="0.2">
      <c r="A82" s="87">
        <v>11</v>
      </c>
      <c r="B82" s="94" t="s">
        <v>325</v>
      </c>
      <c r="C82" s="90"/>
      <c r="D82" s="90">
        <v>2</v>
      </c>
      <c r="E82" s="132">
        <v>10292</v>
      </c>
    </row>
    <row r="83" spans="1:5" x14ac:dyDescent="0.2">
      <c r="A83" s="122">
        <v>12</v>
      </c>
      <c r="B83" s="94" t="s">
        <v>309</v>
      </c>
      <c r="C83" s="94" t="s">
        <v>320</v>
      </c>
      <c r="D83" s="90">
        <v>1</v>
      </c>
      <c r="E83" s="132">
        <v>295</v>
      </c>
    </row>
    <row r="84" spans="1:5" x14ac:dyDescent="0.2">
      <c r="A84" s="122">
        <v>13</v>
      </c>
      <c r="B84" s="94" t="s">
        <v>309</v>
      </c>
      <c r="C84" s="94" t="s">
        <v>320</v>
      </c>
      <c r="D84" s="90">
        <v>2</v>
      </c>
      <c r="E84" s="132">
        <v>4484</v>
      </c>
    </row>
    <row r="85" spans="1:5" x14ac:dyDescent="0.2">
      <c r="A85" s="122">
        <v>14</v>
      </c>
      <c r="B85" s="94" t="s">
        <v>326</v>
      </c>
      <c r="C85" s="94"/>
      <c r="D85" s="90">
        <v>1</v>
      </c>
      <c r="E85" s="131">
        <v>7929</v>
      </c>
    </row>
    <row r="86" spans="1:5" x14ac:dyDescent="0.2">
      <c r="A86" s="122">
        <v>15</v>
      </c>
      <c r="B86" s="94" t="s">
        <v>269</v>
      </c>
      <c r="C86" s="94"/>
      <c r="D86" s="90"/>
      <c r="E86" s="132">
        <v>80875</v>
      </c>
    </row>
    <row r="87" spans="1:5" x14ac:dyDescent="0.2">
      <c r="A87" s="90"/>
      <c r="B87" s="94" t="s">
        <v>223</v>
      </c>
      <c r="C87" s="90">
        <f>SUM(C82:C82)</f>
        <v>0</v>
      </c>
      <c r="D87" s="90">
        <f>SUM(D82:D82)</f>
        <v>2</v>
      </c>
      <c r="E87" s="90">
        <f>SUM(E72:E86)</f>
        <v>175000</v>
      </c>
    </row>
    <row r="89" spans="1:5" x14ac:dyDescent="0.2">
      <c r="A89" s="92" t="s">
        <v>265</v>
      </c>
    </row>
    <row r="90" spans="1:5" x14ac:dyDescent="0.2">
      <c r="A90" t="s">
        <v>213</v>
      </c>
      <c r="C90" s="91">
        <v>244</v>
      </c>
    </row>
    <row r="91" spans="1:5" x14ac:dyDescent="0.2">
      <c r="A91" s="92" t="s">
        <v>263</v>
      </c>
    </row>
    <row r="93" spans="1:5" x14ac:dyDescent="0.2">
      <c r="A93" s="174" t="s">
        <v>214</v>
      </c>
      <c r="B93" s="174" t="s">
        <v>18</v>
      </c>
      <c r="C93" s="187" t="s">
        <v>216</v>
      </c>
      <c r="D93" s="174" t="s">
        <v>260</v>
      </c>
      <c r="E93" s="88" t="s">
        <v>218</v>
      </c>
    </row>
    <row r="94" spans="1:5" x14ac:dyDescent="0.2">
      <c r="A94" s="176"/>
      <c r="B94" s="176"/>
      <c r="C94" s="188"/>
      <c r="D94" s="176"/>
      <c r="E94" s="89" t="s">
        <v>215</v>
      </c>
    </row>
    <row r="95" spans="1:5" x14ac:dyDescent="0.2">
      <c r="A95" s="87">
        <v>1</v>
      </c>
      <c r="B95" s="94" t="s">
        <v>333</v>
      </c>
      <c r="C95" s="90">
        <v>1</v>
      </c>
      <c r="D95" s="90">
        <v>5600</v>
      </c>
      <c r="E95" s="90">
        <f>C95*D95</f>
        <v>5600</v>
      </c>
    </row>
    <row r="96" spans="1:5" x14ac:dyDescent="0.2">
      <c r="A96" s="87">
        <v>2</v>
      </c>
      <c r="B96" s="94" t="s">
        <v>334</v>
      </c>
      <c r="C96" s="90">
        <v>2</v>
      </c>
      <c r="D96" s="90">
        <v>800</v>
      </c>
      <c r="E96" s="90">
        <f>C96*D96</f>
        <v>1600</v>
      </c>
    </row>
    <row r="97" spans="1:5" x14ac:dyDescent="0.2">
      <c r="A97" s="87">
        <v>3</v>
      </c>
      <c r="B97" s="94" t="s">
        <v>335</v>
      </c>
      <c r="C97" s="90">
        <v>1</v>
      </c>
      <c r="D97" s="90">
        <v>3360</v>
      </c>
      <c r="E97" s="90">
        <f>C97*D97</f>
        <v>3360</v>
      </c>
    </row>
    <row r="98" spans="1:5" x14ac:dyDescent="0.2">
      <c r="A98" s="122">
        <v>4</v>
      </c>
      <c r="B98" s="94" t="s">
        <v>336</v>
      </c>
      <c r="C98" s="90">
        <v>1</v>
      </c>
      <c r="D98" s="90">
        <v>9250</v>
      </c>
      <c r="E98" s="90">
        <f>C98*D98</f>
        <v>9250</v>
      </c>
    </row>
    <row r="99" spans="1:5" x14ac:dyDescent="0.2">
      <c r="A99" s="122">
        <v>5</v>
      </c>
      <c r="B99" s="94" t="s">
        <v>337</v>
      </c>
      <c r="C99" s="90"/>
      <c r="D99" s="90"/>
      <c r="E99" s="90">
        <v>20190</v>
      </c>
    </row>
    <row r="100" spans="1:5" x14ac:dyDescent="0.2">
      <c r="A100" s="90"/>
      <c r="B100" s="94" t="s">
        <v>223</v>
      </c>
      <c r="C100" s="90">
        <f>SUM(C95:C98)</f>
        <v>5</v>
      </c>
      <c r="D100" s="90"/>
      <c r="E100" s="90">
        <f>SUM(E95:E99)</f>
        <v>40000</v>
      </c>
    </row>
    <row r="101" spans="1:5" x14ac:dyDescent="0.2">
      <c r="A101" s="104"/>
      <c r="B101" s="105"/>
      <c r="C101" s="104"/>
      <c r="D101" s="104"/>
      <c r="E101" s="104"/>
    </row>
    <row r="102" spans="1:5" x14ac:dyDescent="0.2">
      <c r="A102" s="92" t="s">
        <v>264</v>
      </c>
    </row>
    <row r="103" spans="1:5" x14ac:dyDescent="0.2">
      <c r="A103" t="s">
        <v>213</v>
      </c>
      <c r="C103" s="91">
        <v>244</v>
      </c>
    </row>
    <row r="104" spans="1:5" x14ac:dyDescent="0.2">
      <c r="A104" s="92" t="s">
        <v>263</v>
      </c>
    </row>
    <row r="106" spans="1:5" x14ac:dyDescent="0.2">
      <c r="A106" s="174" t="s">
        <v>214</v>
      </c>
      <c r="B106" s="174" t="s">
        <v>18</v>
      </c>
      <c r="C106" s="187" t="s">
        <v>216</v>
      </c>
      <c r="D106" s="174" t="s">
        <v>260</v>
      </c>
      <c r="E106" s="88" t="s">
        <v>218</v>
      </c>
    </row>
    <row r="107" spans="1:5" x14ac:dyDescent="0.2">
      <c r="A107" s="176"/>
      <c r="B107" s="176"/>
      <c r="C107" s="188"/>
      <c r="D107" s="176"/>
      <c r="E107" s="89" t="s">
        <v>215</v>
      </c>
    </row>
    <row r="108" spans="1:5" x14ac:dyDescent="0.2">
      <c r="A108" s="87">
        <v>1</v>
      </c>
      <c r="B108" s="94" t="s">
        <v>259</v>
      </c>
      <c r="C108" s="90">
        <v>5</v>
      </c>
      <c r="D108" s="90">
        <v>5000</v>
      </c>
      <c r="E108" s="90">
        <f>C108*D108</f>
        <v>25000</v>
      </c>
    </row>
    <row r="109" spans="1:5" x14ac:dyDescent="0.2">
      <c r="A109" s="87">
        <v>2</v>
      </c>
      <c r="B109" s="94" t="s">
        <v>261</v>
      </c>
      <c r="C109" s="90">
        <v>5</v>
      </c>
      <c r="D109" s="90">
        <v>5000</v>
      </c>
      <c r="E109" s="90">
        <f>C109*D109</f>
        <v>25000</v>
      </c>
    </row>
    <row r="110" spans="1:5" x14ac:dyDescent="0.2">
      <c r="A110" s="90"/>
      <c r="B110" s="94" t="s">
        <v>223</v>
      </c>
      <c r="C110" s="90">
        <f>SUM(C108:C109)</f>
        <v>10</v>
      </c>
      <c r="D110" s="90"/>
      <c r="E110" s="90">
        <f>SUM(E108:E109)</f>
        <v>50000</v>
      </c>
    </row>
    <row r="112" spans="1:5" x14ac:dyDescent="0.2">
      <c r="B112" s="103"/>
    </row>
    <row r="113" spans="2:2" x14ac:dyDescent="0.2">
      <c r="B113" s="103"/>
    </row>
    <row r="114" spans="2:2" x14ac:dyDescent="0.2">
      <c r="B114" s="103"/>
    </row>
  </sheetData>
  <mergeCells count="24">
    <mergeCell ref="A5:A6"/>
    <mergeCell ref="B5:B6"/>
    <mergeCell ref="A14:A15"/>
    <mergeCell ref="B14:B15"/>
    <mergeCell ref="A26:A27"/>
    <mergeCell ref="B26:B27"/>
    <mergeCell ref="A36:A37"/>
    <mergeCell ref="B36:B37"/>
    <mergeCell ref="A45:A46"/>
    <mergeCell ref="B45:B46"/>
    <mergeCell ref="A56:A57"/>
    <mergeCell ref="B56:B57"/>
    <mergeCell ref="C56:C57"/>
    <mergeCell ref="A70:A71"/>
    <mergeCell ref="B70:B71"/>
    <mergeCell ref="C70:C71"/>
    <mergeCell ref="A106:A107"/>
    <mergeCell ref="B106:B107"/>
    <mergeCell ref="C106:C107"/>
    <mergeCell ref="D106:D107"/>
    <mergeCell ref="A93:A94"/>
    <mergeCell ref="B93:B94"/>
    <mergeCell ref="C93:C94"/>
    <mergeCell ref="D93:D94"/>
  </mergeCells>
  <pageMargins left="0.70866141732283472" right="0" top="0.74803149606299213" bottom="0.74803149606299213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" workbookViewId="0">
      <selection activeCell="F19" sqref="F19"/>
    </sheetView>
  </sheetViews>
  <sheetFormatPr defaultRowHeight="12.75" x14ac:dyDescent="0.2"/>
  <cols>
    <col min="1" max="1" width="3.5703125" customWidth="1"/>
    <col min="2" max="2" width="26.42578125" customWidth="1"/>
    <col min="3" max="3" width="21" customWidth="1"/>
    <col min="4" max="4" width="13.28515625" customWidth="1"/>
    <col min="5" max="6" width="12.85546875" customWidth="1"/>
  </cols>
  <sheetData>
    <row r="1" spans="1:6" x14ac:dyDescent="0.2">
      <c r="A1" s="106" t="s">
        <v>237</v>
      </c>
    </row>
    <row r="2" spans="1:6" x14ac:dyDescent="0.2">
      <c r="A2" t="s">
        <v>213</v>
      </c>
      <c r="C2" s="91">
        <v>111</v>
      </c>
    </row>
    <row r="3" spans="1:6" x14ac:dyDescent="0.2">
      <c r="A3" s="92" t="s">
        <v>220</v>
      </c>
    </row>
    <row r="5" spans="1:6" x14ac:dyDescent="0.2">
      <c r="A5" s="174" t="s">
        <v>214</v>
      </c>
      <c r="B5" s="174" t="s">
        <v>18</v>
      </c>
      <c r="C5" s="93" t="s">
        <v>221</v>
      </c>
      <c r="D5" s="85" t="s">
        <v>216</v>
      </c>
      <c r="E5" s="85" t="s">
        <v>218</v>
      </c>
    </row>
    <row r="6" spans="1:6" x14ac:dyDescent="0.2">
      <c r="A6" s="176"/>
      <c r="B6" s="176"/>
      <c r="C6" s="86" t="s">
        <v>215</v>
      </c>
      <c r="D6" s="86" t="s">
        <v>217</v>
      </c>
      <c r="E6" s="86" t="s">
        <v>219</v>
      </c>
    </row>
    <row r="7" spans="1:6" x14ac:dyDescent="0.2">
      <c r="A7" s="82">
        <v>1</v>
      </c>
      <c r="B7" s="94" t="s">
        <v>222</v>
      </c>
      <c r="C7" s="90">
        <v>302650</v>
      </c>
      <c r="D7" s="90">
        <v>12</v>
      </c>
      <c r="E7" s="90">
        <f>C7*D7</f>
        <v>3631800</v>
      </c>
    </row>
    <row r="8" spans="1:6" x14ac:dyDescent="0.2">
      <c r="A8" s="90"/>
      <c r="B8" s="94" t="s">
        <v>223</v>
      </c>
      <c r="C8" s="90">
        <f>C7</f>
        <v>302650</v>
      </c>
      <c r="D8" s="90">
        <f>SUM(D7)</f>
        <v>12</v>
      </c>
      <c r="E8" s="90">
        <f>SUM(E7)</f>
        <v>3631800</v>
      </c>
    </row>
    <row r="10" spans="1:6" x14ac:dyDescent="0.2">
      <c r="A10" s="92" t="s">
        <v>262</v>
      </c>
    </row>
    <row r="11" spans="1:6" x14ac:dyDescent="0.2">
      <c r="A11" t="s">
        <v>213</v>
      </c>
      <c r="C11" s="91">
        <v>119</v>
      </c>
    </row>
    <row r="12" spans="1:6" x14ac:dyDescent="0.2">
      <c r="A12" s="92" t="s">
        <v>220</v>
      </c>
    </row>
    <row r="14" spans="1:6" x14ac:dyDescent="0.2">
      <c r="A14" s="174" t="s">
        <v>214</v>
      </c>
      <c r="B14" s="174" t="s">
        <v>18</v>
      </c>
      <c r="C14" s="93" t="s">
        <v>221</v>
      </c>
      <c r="D14" s="93" t="s">
        <v>226</v>
      </c>
      <c r="E14" s="85" t="s">
        <v>216</v>
      </c>
      <c r="F14" s="85" t="s">
        <v>218</v>
      </c>
    </row>
    <row r="15" spans="1:6" x14ac:dyDescent="0.2">
      <c r="A15" s="176"/>
      <c r="B15" s="176"/>
      <c r="C15" s="86" t="s">
        <v>215</v>
      </c>
      <c r="D15" s="95" t="s">
        <v>227</v>
      </c>
      <c r="E15" s="86" t="s">
        <v>217</v>
      </c>
      <c r="F15" s="86" t="s">
        <v>219</v>
      </c>
    </row>
    <row r="16" spans="1:6" x14ac:dyDescent="0.2">
      <c r="A16" s="86">
        <v>1</v>
      </c>
      <c r="B16" s="96" t="s">
        <v>224</v>
      </c>
      <c r="C16" s="98">
        <f>C7*D16/100</f>
        <v>66583</v>
      </c>
      <c r="D16" s="86">
        <v>22</v>
      </c>
      <c r="E16" s="86">
        <v>12</v>
      </c>
      <c r="F16" s="86">
        <v>881893.4</v>
      </c>
    </row>
    <row r="17" spans="1:6" x14ac:dyDescent="0.2">
      <c r="A17" s="86">
        <v>2</v>
      </c>
      <c r="B17" s="96" t="s">
        <v>225</v>
      </c>
      <c r="C17" s="90">
        <f>C8*D17/100</f>
        <v>15435.15</v>
      </c>
      <c r="D17" s="86">
        <v>5.0999999999999996</v>
      </c>
      <c r="E17" s="86">
        <v>12</v>
      </c>
      <c r="F17" s="86">
        <f t="shared" ref="F17:F19" si="0">C17*E17</f>
        <v>185221.8</v>
      </c>
    </row>
    <row r="18" spans="1:6" x14ac:dyDescent="0.2">
      <c r="A18" s="86">
        <v>3</v>
      </c>
      <c r="B18" s="96" t="s">
        <v>229</v>
      </c>
      <c r="C18" s="90">
        <v>9356.85</v>
      </c>
      <c r="D18" s="86">
        <v>2.9</v>
      </c>
      <c r="E18" s="86">
        <v>12</v>
      </c>
      <c r="F18" s="86">
        <f t="shared" si="0"/>
        <v>112282.20000000001</v>
      </c>
    </row>
    <row r="19" spans="1:6" x14ac:dyDescent="0.2">
      <c r="A19" s="82">
        <v>1</v>
      </c>
      <c r="B19" s="94" t="s">
        <v>228</v>
      </c>
      <c r="C19" s="90">
        <v>645.29999999999995</v>
      </c>
      <c r="D19" s="82">
        <v>0.2</v>
      </c>
      <c r="E19" s="86">
        <v>12</v>
      </c>
      <c r="F19" s="86">
        <f t="shared" si="0"/>
        <v>7743.5999999999995</v>
      </c>
    </row>
    <row r="20" spans="1:6" x14ac:dyDescent="0.2">
      <c r="A20" s="90"/>
      <c r="B20" s="94" t="s">
        <v>223</v>
      </c>
      <c r="C20" s="90">
        <f>SUM(C16:C19)</f>
        <v>92020.3</v>
      </c>
      <c r="D20" s="82">
        <f>SUM(D16:D19)</f>
        <v>30.2</v>
      </c>
      <c r="E20" s="86">
        <v>12</v>
      </c>
      <c r="F20" s="86">
        <v>1439381</v>
      </c>
    </row>
    <row r="22" spans="1:6" x14ac:dyDescent="0.2">
      <c r="A22" s="92" t="s">
        <v>238</v>
      </c>
    </row>
    <row r="23" spans="1:6" x14ac:dyDescent="0.2">
      <c r="A23" t="s">
        <v>213</v>
      </c>
      <c r="C23" s="91">
        <v>244</v>
      </c>
    </row>
    <row r="24" spans="1:6" x14ac:dyDescent="0.2">
      <c r="A24" s="92" t="s">
        <v>220</v>
      </c>
    </row>
    <row r="26" spans="1:6" x14ac:dyDescent="0.2">
      <c r="A26" s="174" t="s">
        <v>214</v>
      </c>
      <c r="B26" s="174" t="s">
        <v>18</v>
      </c>
      <c r="C26" s="93" t="s">
        <v>232</v>
      </c>
      <c r="D26" s="85" t="s">
        <v>216</v>
      </c>
      <c r="E26" s="93" t="s">
        <v>235</v>
      </c>
      <c r="F26" s="85" t="s">
        <v>218</v>
      </c>
    </row>
    <row r="27" spans="1:6" x14ac:dyDescent="0.2">
      <c r="A27" s="176"/>
      <c r="B27" s="176"/>
      <c r="C27" s="95" t="s">
        <v>233</v>
      </c>
      <c r="D27" s="95" t="s">
        <v>234</v>
      </c>
      <c r="E27" s="95" t="s">
        <v>236</v>
      </c>
      <c r="F27" s="95" t="s">
        <v>215</v>
      </c>
    </row>
    <row r="28" spans="1:6" x14ac:dyDescent="0.2">
      <c r="A28" s="86">
        <v>1</v>
      </c>
      <c r="B28" s="96" t="s">
        <v>230</v>
      </c>
      <c r="C28" s="97">
        <v>1</v>
      </c>
      <c r="D28" s="86">
        <v>12</v>
      </c>
      <c r="E28" s="86">
        <v>1500</v>
      </c>
      <c r="F28" s="86">
        <f>D28*E28</f>
        <v>18000</v>
      </c>
    </row>
    <row r="29" spans="1:6" x14ac:dyDescent="0.2">
      <c r="A29" s="86">
        <v>2</v>
      </c>
      <c r="B29" s="96" t="s">
        <v>231</v>
      </c>
      <c r="C29" s="90">
        <v>1</v>
      </c>
      <c r="D29" s="86">
        <v>12</v>
      </c>
      <c r="E29" s="86">
        <v>1000</v>
      </c>
      <c r="F29" s="86">
        <f>D29*E29</f>
        <v>12000</v>
      </c>
    </row>
    <row r="30" spans="1:6" x14ac:dyDescent="0.2">
      <c r="A30" s="90"/>
      <c r="B30" s="94" t="s">
        <v>223</v>
      </c>
      <c r="C30" s="90">
        <f>SUM(C28:C29)</f>
        <v>2</v>
      </c>
      <c r="D30" s="82">
        <v>12</v>
      </c>
      <c r="E30" s="86">
        <v>12</v>
      </c>
      <c r="F30" s="86">
        <f>SUM(F28:F29)</f>
        <v>30000</v>
      </c>
    </row>
    <row r="32" spans="1:6" x14ac:dyDescent="0.2">
      <c r="A32" s="92" t="s">
        <v>239</v>
      </c>
    </row>
    <row r="33" spans="1:6" x14ac:dyDescent="0.2">
      <c r="A33" t="s">
        <v>213</v>
      </c>
      <c r="C33" s="91">
        <v>244</v>
      </c>
    </row>
    <row r="34" spans="1:6" x14ac:dyDescent="0.2">
      <c r="A34" s="92" t="s">
        <v>220</v>
      </c>
    </row>
    <row r="36" spans="1:6" x14ac:dyDescent="0.2">
      <c r="A36" s="174" t="s">
        <v>214</v>
      </c>
      <c r="B36" s="174" t="s">
        <v>18</v>
      </c>
      <c r="C36" s="93" t="s">
        <v>254</v>
      </c>
      <c r="D36" s="85" t="s">
        <v>216</v>
      </c>
      <c r="E36" s="88" t="s">
        <v>218</v>
      </c>
      <c r="F36" s="101"/>
    </row>
    <row r="37" spans="1:6" x14ac:dyDescent="0.2">
      <c r="A37" s="176"/>
      <c r="B37" s="176"/>
      <c r="C37" s="95" t="s">
        <v>255</v>
      </c>
      <c r="D37" s="95" t="s">
        <v>234</v>
      </c>
      <c r="E37" s="95" t="s">
        <v>215</v>
      </c>
      <c r="F37" s="101"/>
    </row>
    <row r="38" spans="1:6" x14ac:dyDescent="0.2">
      <c r="A38" s="86">
        <v>1</v>
      </c>
      <c r="B38" s="96" t="s">
        <v>253</v>
      </c>
      <c r="C38" s="97">
        <v>12</v>
      </c>
      <c r="D38" s="86">
        <v>12</v>
      </c>
      <c r="E38" s="89">
        <v>60000</v>
      </c>
      <c r="F38" s="102"/>
    </row>
    <row r="39" spans="1:6" x14ac:dyDescent="0.2">
      <c r="A39" s="90"/>
      <c r="B39" s="94" t="s">
        <v>223</v>
      </c>
      <c r="C39" s="90">
        <f>SUM(C38:C38)</f>
        <v>12</v>
      </c>
      <c r="D39" s="82">
        <v>12</v>
      </c>
      <c r="E39" s="100">
        <f>SUM(E38:E38)</f>
        <v>60000</v>
      </c>
      <c r="F39" s="102"/>
    </row>
    <row r="41" spans="1:6" x14ac:dyDescent="0.2">
      <c r="A41" s="92" t="s">
        <v>240</v>
      </c>
    </row>
    <row r="42" spans="1:6" x14ac:dyDescent="0.2">
      <c r="A42" t="s">
        <v>213</v>
      </c>
      <c r="C42" s="91">
        <v>244</v>
      </c>
    </row>
    <row r="43" spans="1:6" x14ac:dyDescent="0.2">
      <c r="A43" s="92" t="s">
        <v>220</v>
      </c>
    </row>
    <row r="45" spans="1:6" x14ac:dyDescent="0.2">
      <c r="A45" s="174" t="s">
        <v>214</v>
      </c>
      <c r="B45" s="174" t="s">
        <v>18</v>
      </c>
      <c r="C45" s="93" t="s">
        <v>244</v>
      </c>
      <c r="D45" s="88" t="s">
        <v>216</v>
      </c>
      <c r="E45" s="93" t="s">
        <v>235</v>
      </c>
      <c r="F45" s="88" t="s">
        <v>218</v>
      </c>
    </row>
    <row r="46" spans="1:6" x14ac:dyDescent="0.2">
      <c r="A46" s="176"/>
      <c r="B46" s="176"/>
      <c r="C46" s="95" t="s">
        <v>245</v>
      </c>
      <c r="D46" s="95" t="s">
        <v>234</v>
      </c>
      <c r="E46" s="95" t="s">
        <v>236</v>
      </c>
      <c r="F46" s="95" t="s">
        <v>215</v>
      </c>
    </row>
    <row r="47" spans="1:6" x14ac:dyDescent="0.2">
      <c r="A47" s="89">
        <v>1</v>
      </c>
      <c r="B47" s="96" t="s">
        <v>241</v>
      </c>
      <c r="C47" s="97">
        <v>1</v>
      </c>
      <c r="D47" s="89">
        <v>9</v>
      </c>
      <c r="E47" s="89">
        <v>1500</v>
      </c>
      <c r="F47" s="89">
        <v>198395.7</v>
      </c>
    </row>
    <row r="48" spans="1:6" x14ac:dyDescent="0.2">
      <c r="A48" s="89">
        <v>2</v>
      </c>
      <c r="B48" s="96" t="s">
        <v>243</v>
      </c>
      <c r="C48" s="90">
        <v>1</v>
      </c>
      <c r="D48" s="89">
        <v>12</v>
      </c>
      <c r="E48" s="89">
        <v>400</v>
      </c>
      <c r="F48" s="89">
        <v>5073.3</v>
      </c>
    </row>
    <row r="49" spans="1:6" x14ac:dyDescent="0.2">
      <c r="A49" s="89">
        <v>3</v>
      </c>
      <c r="B49" s="96" t="s">
        <v>242</v>
      </c>
      <c r="C49" s="90">
        <v>7000</v>
      </c>
      <c r="D49" s="89">
        <v>12</v>
      </c>
      <c r="E49" s="89">
        <v>5</v>
      </c>
      <c r="F49" s="89">
        <f>C49*E49</f>
        <v>35000</v>
      </c>
    </row>
    <row r="50" spans="1:6" x14ac:dyDescent="0.2">
      <c r="A50" s="90"/>
      <c r="B50" s="94" t="s">
        <v>223</v>
      </c>
      <c r="C50" s="90">
        <f>SUM(C47:C48)</f>
        <v>2</v>
      </c>
      <c r="D50" s="87">
        <v>12</v>
      </c>
      <c r="E50" s="89">
        <v>12</v>
      </c>
      <c r="F50" s="89">
        <f>SUM(F47:F48)</f>
        <v>203469</v>
      </c>
    </row>
    <row r="52" spans="1:6" x14ac:dyDescent="0.2">
      <c r="A52" s="92" t="s">
        <v>249</v>
      </c>
    </row>
    <row r="53" spans="1:6" x14ac:dyDescent="0.2">
      <c r="A53" t="s">
        <v>213</v>
      </c>
      <c r="C53" s="91">
        <v>244</v>
      </c>
    </row>
    <row r="54" spans="1:6" x14ac:dyDescent="0.2">
      <c r="A54" s="92" t="s">
        <v>220</v>
      </c>
    </row>
    <row r="56" spans="1:6" x14ac:dyDescent="0.2">
      <c r="A56" s="174" t="s">
        <v>214</v>
      </c>
      <c r="B56" s="174" t="s">
        <v>18</v>
      </c>
      <c r="C56" s="187" t="s">
        <v>246</v>
      </c>
      <c r="D56" s="88" t="s">
        <v>216</v>
      </c>
      <c r="E56" s="88" t="s">
        <v>218</v>
      </c>
    </row>
    <row r="57" spans="1:6" x14ac:dyDescent="0.2">
      <c r="A57" s="176"/>
      <c r="B57" s="176"/>
      <c r="C57" s="188"/>
      <c r="D57" s="89" t="s">
        <v>247</v>
      </c>
      <c r="E57" s="89" t="s">
        <v>215</v>
      </c>
    </row>
    <row r="58" spans="1:6" x14ac:dyDescent="0.2">
      <c r="A58" s="87">
        <v>1</v>
      </c>
      <c r="B58" s="94" t="s">
        <v>250</v>
      </c>
      <c r="C58" s="90" t="s">
        <v>251</v>
      </c>
      <c r="D58" s="90">
        <v>2</v>
      </c>
      <c r="E58" s="90">
        <v>7200</v>
      </c>
    </row>
    <row r="59" spans="1:6" x14ac:dyDescent="0.2">
      <c r="A59" s="87">
        <v>2</v>
      </c>
      <c r="B59" s="94" t="s">
        <v>252</v>
      </c>
      <c r="C59" s="90" t="s">
        <v>251</v>
      </c>
      <c r="D59" s="90">
        <v>8</v>
      </c>
      <c r="E59" s="90">
        <v>6878.96</v>
      </c>
    </row>
    <row r="60" spans="1:6" x14ac:dyDescent="0.2">
      <c r="A60" s="99">
        <v>3</v>
      </c>
      <c r="B60" s="94" t="s">
        <v>266</v>
      </c>
      <c r="C60" s="90" t="s">
        <v>251</v>
      </c>
      <c r="D60" s="90">
        <v>7</v>
      </c>
      <c r="E60" s="90">
        <v>3319.42</v>
      </c>
    </row>
    <row r="61" spans="1:6" x14ac:dyDescent="0.2">
      <c r="A61" s="87">
        <v>4</v>
      </c>
      <c r="B61" s="94" t="s">
        <v>340</v>
      </c>
      <c r="C61" s="90" t="s">
        <v>251</v>
      </c>
      <c r="D61" s="90">
        <v>1</v>
      </c>
      <c r="E61" s="90">
        <v>2577</v>
      </c>
    </row>
    <row r="62" spans="1:6" x14ac:dyDescent="0.2">
      <c r="A62" s="122">
        <v>5</v>
      </c>
      <c r="B62" s="94" t="s">
        <v>318</v>
      </c>
      <c r="C62" s="90" t="s">
        <v>341</v>
      </c>
      <c r="D62" s="90">
        <v>1</v>
      </c>
      <c r="E62" s="90">
        <v>11566.1</v>
      </c>
    </row>
    <row r="63" spans="1:6" x14ac:dyDescent="0.2">
      <c r="A63" s="122">
        <v>6</v>
      </c>
      <c r="B63" s="94" t="s">
        <v>328</v>
      </c>
      <c r="C63" s="90"/>
      <c r="D63" s="90">
        <v>12</v>
      </c>
      <c r="E63" s="90">
        <v>3000</v>
      </c>
    </row>
    <row r="64" spans="1:6" x14ac:dyDescent="0.2">
      <c r="A64" s="122">
        <v>7</v>
      </c>
      <c r="B64" s="94" t="s">
        <v>269</v>
      </c>
      <c r="C64" s="90"/>
      <c r="D64" s="90"/>
      <c r="E64" s="90">
        <v>258.52</v>
      </c>
    </row>
    <row r="65" spans="1:5" x14ac:dyDescent="0.2">
      <c r="A65" s="90"/>
      <c r="B65" s="94" t="s">
        <v>223</v>
      </c>
      <c r="C65" s="90" t="str">
        <f>C58</f>
        <v>Здание</v>
      </c>
      <c r="D65" s="90">
        <f>SUM(D58:D63)</f>
        <v>31</v>
      </c>
      <c r="E65" s="90">
        <f>SUM(E58:E64)</f>
        <v>34799.999999999993</v>
      </c>
    </row>
    <row r="67" spans="1:5" x14ac:dyDescent="0.2">
      <c r="A67" s="92" t="s">
        <v>248</v>
      </c>
    </row>
    <row r="68" spans="1:5" x14ac:dyDescent="0.2">
      <c r="A68" t="s">
        <v>213</v>
      </c>
      <c r="C68" s="91">
        <v>244</v>
      </c>
    </row>
    <row r="69" spans="1:5" x14ac:dyDescent="0.2">
      <c r="A69" s="92" t="s">
        <v>220</v>
      </c>
    </row>
    <row r="71" spans="1:5" x14ac:dyDescent="0.2">
      <c r="A71" s="174" t="s">
        <v>214</v>
      </c>
      <c r="B71" s="174" t="s">
        <v>18</v>
      </c>
      <c r="C71" s="187" t="s">
        <v>257</v>
      </c>
      <c r="D71" s="88" t="s">
        <v>218</v>
      </c>
    </row>
    <row r="72" spans="1:5" x14ac:dyDescent="0.2">
      <c r="A72" s="176"/>
      <c r="B72" s="176"/>
      <c r="C72" s="188"/>
      <c r="D72" s="89" t="s">
        <v>215</v>
      </c>
    </row>
    <row r="73" spans="1:5" x14ac:dyDescent="0.2">
      <c r="A73" s="87">
        <v>1</v>
      </c>
      <c r="B73" s="94" t="s">
        <v>256</v>
      </c>
      <c r="C73" s="90">
        <v>2</v>
      </c>
      <c r="D73" s="90">
        <v>20463.099999999999</v>
      </c>
    </row>
    <row r="74" spans="1:5" x14ac:dyDescent="0.2">
      <c r="A74" s="87">
        <v>2</v>
      </c>
      <c r="B74" s="94" t="s">
        <v>258</v>
      </c>
      <c r="C74" s="90">
        <v>4</v>
      </c>
      <c r="D74" s="90">
        <v>17923.73</v>
      </c>
    </row>
    <row r="75" spans="1:5" x14ac:dyDescent="0.2">
      <c r="A75" s="107">
        <v>3</v>
      </c>
      <c r="B75" s="94" t="s">
        <v>338</v>
      </c>
      <c r="C75" s="90">
        <v>1</v>
      </c>
      <c r="D75" s="90">
        <v>450</v>
      </c>
    </row>
    <row r="76" spans="1:5" x14ac:dyDescent="0.2">
      <c r="A76" s="122">
        <v>4</v>
      </c>
      <c r="B76" s="94" t="s">
        <v>339</v>
      </c>
      <c r="C76" s="90">
        <v>1</v>
      </c>
      <c r="D76" s="90">
        <v>23778</v>
      </c>
    </row>
    <row r="77" spans="1:5" x14ac:dyDescent="0.2">
      <c r="A77" s="122">
        <v>5</v>
      </c>
      <c r="B77" s="94" t="s">
        <v>269</v>
      </c>
      <c r="C77" s="90"/>
      <c r="D77" s="90">
        <v>17935.169999999998</v>
      </c>
    </row>
    <row r="78" spans="1:5" x14ac:dyDescent="0.2">
      <c r="A78" s="90"/>
      <c r="B78" s="94" t="s">
        <v>223</v>
      </c>
      <c r="C78" s="90">
        <f>SUM(C73:C77)</f>
        <v>8</v>
      </c>
      <c r="D78" s="90">
        <f>SUM(D73:D77)</f>
        <v>80550</v>
      </c>
    </row>
    <row r="80" spans="1:5" x14ac:dyDescent="0.2">
      <c r="A80" s="92" t="s">
        <v>299</v>
      </c>
    </row>
    <row r="81" spans="1:5" x14ac:dyDescent="0.2">
      <c r="A81" t="s">
        <v>213</v>
      </c>
      <c r="C81" s="91">
        <v>244</v>
      </c>
    </row>
    <row r="82" spans="1:5" x14ac:dyDescent="0.2">
      <c r="A82" s="92" t="s">
        <v>220</v>
      </c>
    </row>
    <row r="84" spans="1:5" x14ac:dyDescent="0.2">
      <c r="A84" s="174" t="s">
        <v>214</v>
      </c>
      <c r="B84" s="174" t="s">
        <v>18</v>
      </c>
      <c r="C84" s="187" t="s">
        <v>216</v>
      </c>
      <c r="D84" s="174" t="s">
        <v>260</v>
      </c>
      <c r="E84" s="116" t="s">
        <v>218</v>
      </c>
    </row>
    <row r="85" spans="1:5" x14ac:dyDescent="0.2">
      <c r="A85" s="176"/>
      <c r="B85" s="176"/>
      <c r="C85" s="188"/>
      <c r="D85" s="176"/>
      <c r="E85" s="117" t="s">
        <v>215</v>
      </c>
    </row>
    <row r="86" spans="1:5" x14ac:dyDescent="0.2">
      <c r="A86" s="115">
        <v>1</v>
      </c>
      <c r="B86" s="94" t="s">
        <v>300</v>
      </c>
      <c r="C86" s="90"/>
      <c r="D86" s="90">
        <v>0</v>
      </c>
      <c r="E86" s="90">
        <v>309900</v>
      </c>
    </row>
    <row r="87" spans="1:5" x14ac:dyDescent="0.2">
      <c r="A87" s="90"/>
      <c r="B87" s="94" t="s">
        <v>223</v>
      </c>
      <c r="C87" s="90">
        <f>SUM(C86:C86)</f>
        <v>0</v>
      </c>
      <c r="D87" s="90">
        <f>SUM(D86)</f>
        <v>0</v>
      </c>
      <c r="E87" s="90">
        <f>SUM(E86:E86)</f>
        <v>309900</v>
      </c>
    </row>
    <row r="88" spans="1:5" x14ac:dyDescent="0.2">
      <c r="A88" s="104"/>
      <c r="B88" s="105"/>
      <c r="C88" s="104"/>
      <c r="D88" s="104"/>
      <c r="E88" s="104"/>
    </row>
    <row r="89" spans="1:5" x14ac:dyDescent="0.2">
      <c r="A89" s="92" t="s">
        <v>264</v>
      </c>
    </row>
    <row r="90" spans="1:5" x14ac:dyDescent="0.2">
      <c r="A90" t="s">
        <v>213</v>
      </c>
      <c r="C90" s="91">
        <v>244</v>
      </c>
    </row>
    <row r="91" spans="1:5" x14ac:dyDescent="0.2">
      <c r="A91" s="92" t="s">
        <v>220</v>
      </c>
    </row>
    <row r="93" spans="1:5" x14ac:dyDescent="0.2">
      <c r="A93" s="174" t="s">
        <v>214</v>
      </c>
      <c r="B93" s="174" t="s">
        <v>18</v>
      </c>
      <c r="C93" s="187" t="s">
        <v>216</v>
      </c>
      <c r="D93" s="174" t="s">
        <v>260</v>
      </c>
      <c r="E93" s="88" t="s">
        <v>218</v>
      </c>
    </row>
    <row r="94" spans="1:5" x14ac:dyDescent="0.2">
      <c r="A94" s="176"/>
      <c r="B94" s="176"/>
      <c r="C94" s="188"/>
      <c r="D94" s="176"/>
      <c r="E94" s="89" t="s">
        <v>215</v>
      </c>
    </row>
    <row r="95" spans="1:5" x14ac:dyDescent="0.2">
      <c r="A95" s="87">
        <v>1</v>
      </c>
      <c r="B95" s="94" t="s">
        <v>259</v>
      </c>
      <c r="C95" s="90">
        <v>7</v>
      </c>
      <c r="D95" s="90">
        <v>5000</v>
      </c>
      <c r="E95" s="90">
        <f>C95*D95</f>
        <v>35000</v>
      </c>
    </row>
    <row r="96" spans="1:5" x14ac:dyDescent="0.2">
      <c r="A96" s="87">
        <v>2</v>
      </c>
      <c r="B96" s="94" t="s">
        <v>261</v>
      </c>
      <c r="C96" s="90">
        <v>4</v>
      </c>
      <c r="D96" s="90">
        <v>2500</v>
      </c>
      <c r="E96" s="90">
        <f>C96*D96</f>
        <v>10000</v>
      </c>
    </row>
    <row r="97" spans="1:5" x14ac:dyDescent="0.2">
      <c r="A97" s="90"/>
      <c r="B97" s="94" t="s">
        <v>223</v>
      </c>
      <c r="C97" s="90">
        <f>SUM(C95:C96)</f>
        <v>11</v>
      </c>
      <c r="D97" s="90">
        <f>SUM(D95)</f>
        <v>5000</v>
      </c>
      <c r="E97" s="90">
        <f>SUM(E95:E96)</f>
        <v>45000</v>
      </c>
    </row>
    <row r="99" spans="1:5" x14ac:dyDescent="0.2">
      <c r="A99" s="92" t="s">
        <v>342</v>
      </c>
    </row>
    <row r="100" spans="1:5" x14ac:dyDescent="0.2">
      <c r="A100" t="s">
        <v>213</v>
      </c>
      <c r="C100" s="91">
        <v>244</v>
      </c>
    </row>
    <row r="101" spans="1:5" x14ac:dyDescent="0.2">
      <c r="A101" s="92" t="s">
        <v>220</v>
      </c>
      <c r="D101" t="s">
        <v>347</v>
      </c>
    </row>
    <row r="103" spans="1:5" x14ac:dyDescent="0.2">
      <c r="A103" s="174" t="s">
        <v>214</v>
      </c>
      <c r="B103" s="174" t="s">
        <v>18</v>
      </c>
      <c r="C103" s="187" t="s">
        <v>216</v>
      </c>
      <c r="D103" s="174" t="s">
        <v>260</v>
      </c>
      <c r="E103" s="123" t="s">
        <v>218</v>
      </c>
    </row>
    <row r="104" spans="1:5" x14ac:dyDescent="0.2">
      <c r="A104" s="176"/>
      <c r="B104" s="176"/>
      <c r="C104" s="188"/>
      <c r="D104" s="176"/>
      <c r="E104" s="124" t="s">
        <v>215</v>
      </c>
    </row>
    <row r="105" spans="1:5" x14ac:dyDescent="0.2">
      <c r="A105" s="122">
        <v>1</v>
      </c>
      <c r="B105" s="94" t="s">
        <v>259</v>
      </c>
      <c r="C105" s="90">
        <v>6</v>
      </c>
      <c r="D105" s="90">
        <v>5000</v>
      </c>
      <c r="E105" s="90">
        <f>C105*D105</f>
        <v>30000</v>
      </c>
    </row>
    <row r="106" spans="1:5" x14ac:dyDescent="0.2">
      <c r="A106" s="90"/>
      <c r="B106" s="94" t="s">
        <v>223</v>
      </c>
      <c r="C106" s="90">
        <f>SUM(C105:C105)</f>
        <v>6</v>
      </c>
      <c r="D106" s="90">
        <f>SUM(D105)</f>
        <v>5000</v>
      </c>
      <c r="E106" s="90">
        <f>SUM(E105:E105)</f>
        <v>30000</v>
      </c>
    </row>
    <row r="109" spans="1:5" x14ac:dyDescent="0.2">
      <c r="A109" s="106" t="s">
        <v>343</v>
      </c>
    </row>
    <row r="110" spans="1:5" x14ac:dyDescent="0.2">
      <c r="A110" t="s">
        <v>213</v>
      </c>
      <c r="C110" s="91">
        <v>111</v>
      </c>
    </row>
    <row r="111" spans="1:5" x14ac:dyDescent="0.2">
      <c r="A111" s="92" t="s">
        <v>220</v>
      </c>
      <c r="D111" s="189" t="s">
        <v>270</v>
      </c>
      <c r="E111" s="189"/>
    </row>
    <row r="113" spans="1:6" x14ac:dyDescent="0.2">
      <c r="A113" s="174" t="s">
        <v>214</v>
      </c>
      <c r="B113" s="174" t="s">
        <v>18</v>
      </c>
      <c r="C113" s="110" t="s">
        <v>221</v>
      </c>
      <c r="D113" s="108" t="s">
        <v>216</v>
      </c>
      <c r="E113" s="108" t="s">
        <v>218</v>
      </c>
    </row>
    <row r="114" spans="1:6" x14ac:dyDescent="0.2">
      <c r="A114" s="176"/>
      <c r="B114" s="176"/>
      <c r="C114" s="109" t="s">
        <v>215</v>
      </c>
      <c r="D114" s="109" t="s">
        <v>217</v>
      </c>
      <c r="E114" s="109" t="s">
        <v>219</v>
      </c>
    </row>
    <row r="115" spans="1:6" x14ac:dyDescent="0.2">
      <c r="A115" s="107">
        <v>1</v>
      </c>
      <c r="B115" s="94" t="s">
        <v>222</v>
      </c>
      <c r="C115" s="90">
        <v>12894</v>
      </c>
      <c r="D115" s="90">
        <v>5.45</v>
      </c>
      <c r="E115" s="90">
        <v>70307.02</v>
      </c>
    </row>
    <row r="116" spans="1:6" x14ac:dyDescent="0.2">
      <c r="A116" s="90"/>
      <c r="B116" s="94" t="s">
        <v>223</v>
      </c>
      <c r="C116" s="90">
        <f>C115</f>
        <v>12894</v>
      </c>
      <c r="D116" s="90">
        <f>SUM(D115)</f>
        <v>5.45</v>
      </c>
      <c r="E116" s="90">
        <f>SUM(E115)</f>
        <v>70307.02</v>
      </c>
    </row>
    <row r="118" spans="1:6" x14ac:dyDescent="0.2">
      <c r="A118" s="92" t="s">
        <v>344</v>
      </c>
    </row>
    <row r="119" spans="1:6" x14ac:dyDescent="0.2">
      <c r="A119" t="s">
        <v>213</v>
      </c>
      <c r="C119" s="91">
        <v>119</v>
      </c>
    </row>
    <row r="120" spans="1:6" x14ac:dyDescent="0.2">
      <c r="A120" s="92" t="s">
        <v>220</v>
      </c>
      <c r="D120" t="s">
        <v>270</v>
      </c>
    </row>
    <row r="122" spans="1:6" x14ac:dyDescent="0.2">
      <c r="A122" s="174" t="s">
        <v>214</v>
      </c>
      <c r="B122" s="174" t="s">
        <v>18</v>
      </c>
      <c r="C122" s="110" t="s">
        <v>221</v>
      </c>
      <c r="D122" s="110" t="s">
        <v>226</v>
      </c>
      <c r="E122" s="108" t="s">
        <v>216</v>
      </c>
      <c r="F122" s="108" t="s">
        <v>218</v>
      </c>
    </row>
    <row r="123" spans="1:6" x14ac:dyDescent="0.2">
      <c r="A123" s="176"/>
      <c r="B123" s="176"/>
      <c r="C123" s="109" t="s">
        <v>215</v>
      </c>
      <c r="D123" s="111" t="s">
        <v>227</v>
      </c>
      <c r="E123" s="109" t="s">
        <v>217</v>
      </c>
      <c r="F123" s="109" t="s">
        <v>219</v>
      </c>
    </row>
    <row r="124" spans="1:6" x14ac:dyDescent="0.2">
      <c r="A124" s="109">
        <v>1</v>
      </c>
      <c r="B124" s="96" t="s">
        <v>224</v>
      </c>
      <c r="C124" s="98">
        <f>C115*D124/100</f>
        <v>2836.68</v>
      </c>
      <c r="D124" s="109">
        <v>22</v>
      </c>
      <c r="E124" s="109">
        <v>5.45</v>
      </c>
      <c r="F124" s="109">
        <v>24657.03</v>
      </c>
    </row>
    <row r="125" spans="1:6" x14ac:dyDescent="0.2">
      <c r="A125" s="109">
        <v>2</v>
      </c>
      <c r="B125" s="96" t="s">
        <v>225</v>
      </c>
      <c r="C125" s="98">
        <f>C116*D125/100</f>
        <v>657.59399999999994</v>
      </c>
      <c r="D125" s="109">
        <v>5.0999999999999996</v>
      </c>
      <c r="E125" s="109">
        <v>5.45</v>
      </c>
      <c r="F125" s="112">
        <f>C125*E125</f>
        <v>3583.8872999999999</v>
      </c>
    </row>
    <row r="126" spans="1:6" x14ac:dyDescent="0.2">
      <c r="A126" s="109">
        <v>3</v>
      </c>
      <c r="B126" s="96" t="s">
        <v>229</v>
      </c>
      <c r="C126" s="98">
        <f>C116*D126/100</f>
        <v>373.92599999999999</v>
      </c>
      <c r="D126" s="109">
        <v>2.9</v>
      </c>
      <c r="E126" s="109">
        <v>5.45</v>
      </c>
      <c r="F126" s="112">
        <f>C126*E126</f>
        <v>2037.8967</v>
      </c>
    </row>
    <row r="127" spans="1:6" x14ac:dyDescent="0.2">
      <c r="A127" s="107">
        <v>4</v>
      </c>
      <c r="B127" s="94" t="s">
        <v>228</v>
      </c>
      <c r="C127" s="98">
        <f>C116*D127/100</f>
        <v>25.788</v>
      </c>
      <c r="D127" s="107">
        <v>0.2</v>
      </c>
      <c r="E127" s="109">
        <v>5.45</v>
      </c>
      <c r="F127" s="112">
        <f>C127*E127</f>
        <v>140.5446</v>
      </c>
    </row>
    <row r="128" spans="1:6" x14ac:dyDescent="0.2">
      <c r="A128" s="90"/>
      <c r="B128" s="94" t="s">
        <v>223</v>
      </c>
      <c r="C128" s="98">
        <f>SUM(C124:C127)</f>
        <v>3893.9879999999998</v>
      </c>
      <c r="D128" s="107">
        <f>SUM(D124:D127)</f>
        <v>30.2</v>
      </c>
      <c r="E128" s="109">
        <v>5.45</v>
      </c>
      <c r="F128" s="112">
        <f>SUM(F124:F127)</f>
        <v>30419.3586</v>
      </c>
    </row>
    <row r="129" spans="1:6" x14ac:dyDescent="0.2">
      <c r="A129" s="104"/>
      <c r="B129" s="105"/>
      <c r="C129" s="113"/>
      <c r="D129" s="102"/>
      <c r="E129" s="102"/>
    </row>
    <row r="130" spans="1:6" x14ac:dyDescent="0.2">
      <c r="A130" s="106" t="s">
        <v>345</v>
      </c>
      <c r="F130" s="114"/>
    </row>
    <row r="131" spans="1:6" x14ac:dyDescent="0.2">
      <c r="A131" t="s">
        <v>213</v>
      </c>
      <c r="C131" s="91">
        <v>111</v>
      </c>
    </row>
    <row r="132" spans="1:6" x14ac:dyDescent="0.2">
      <c r="A132" s="92" t="s">
        <v>220</v>
      </c>
      <c r="D132" s="189" t="s">
        <v>271</v>
      </c>
      <c r="E132" s="189"/>
    </row>
    <row r="134" spans="1:6" x14ac:dyDescent="0.2">
      <c r="A134" s="174" t="s">
        <v>214</v>
      </c>
      <c r="B134" s="174" t="s">
        <v>18</v>
      </c>
      <c r="C134" s="110" t="s">
        <v>221</v>
      </c>
      <c r="D134" s="108" t="s">
        <v>216</v>
      </c>
      <c r="E134" s="108" t="s">
        <v>218</v>
      </c>
    </row>
    <row r="135" spans="1:6" x14ac:dyDescent="0.2">
      <c r="A135" s="176"/>
      <c r="B135" s="176"/>
      <c r="C135" s="109" t="s">
        <v>215</v>
      </c>
      <c r="D135" s="109" t="s">
        <v>217</v>
      </c>
      <c r="E135" s="109" t="s">
        <v>219</v>
      </c>
    </row>
    <row r="136" spans="1:6" x14ac:dyDescent="0.2">
      <c r="A136" s="107">
        <v>1</v>
      </c>
      <c r="B136" s="94" t="s">
        <v>222</v>
      </c>
      <c r="C136" s="90">
        <v>12894</v>
      </c>
      <c r="D136" s="90">
        <v>4.54</v>
      </c>
      <c r="E136" s="90">
        <f>C136*D136</f>
        <v>58538.76</v>
      </c>
    </row>
    <row r="137" spans="1:6" x14ac:dyDescent="0.2">
      <c r="A137" s="90"/>
      <c r="B137" s="94" t="s">
        <v>223</v>
      </c>
      <c r="C137" s="90">
        <f>C136</f>
        <v>12894</v>
      </c>
      <c r="D137" s="90">
        <f>SUM(D136)</f>
        <v>4.54</v>
      </c>
      <c r="E137" s="90">
        <f>SUM(E136)</f>
        <v>58538.76</v>
      </c>
    </row>
    <row r="139" spans="1:6" x14ac:dyDescent="0.2">
      <c r="A139" s="92" t="s">
        <v>346</v>
      </c>
    </row>
    <row r="140" spans="1:6" x14ac:dyDescent="0.2">
      <c r="A140" t="s">
        <v>213</v>
      </c>
      <c r="C140" s="91">
        <v>119</v>
      </c>
    </row>
    <row r="141" spans="1:6" x14ac:dyDescent="0.2">
      <c r="A141" s="92" t="s">
        <v>220</v>
      </c>
      <c r="D141" t="s">
        <v>271</v>
      </c>
    </row>
    <row r="143" spans="1:6" x14ac:dyDescent="0.2">
      <c r="A143" s="174" t="s">
        <v>214</v>
      </c>
      <c r="B143" s="174" t="s">
        <v>18</v>
      </c>
      <c r="C143" s="110" t="s">
        <v>221</v>
      </c>
      <c r="D143" s="110" t="s">
        <v>226</v>
      </c>
      <c r="E143" s="108" t="s">
        <v>216</v>
      </c>
      <c r="F143" s="108" t="s">
        <v>218</v>
      </c>
    </row>
    <row r="144" spans="1:6" x14ac:dyDescent="0.2">
      <c r="A144" s="176"/>
      <c r="B144" s="176"/>
      <c r="C144" s="109" t="s">
        <v>215</v>
      </c>
      <c r="D144" s="111" t="s">
        <v>227</v>
      </c>
      <c r="E144" s="109" t="s">
        <v>217</v>
      </c>
      <c r="F144" s="109" t="s">
        <v>219</v>
      </c>
    </row>
    <row r="145" spans="1:6" x14ac:dyDescent="0.2">
      <c r="A145" s="109">
        <v>1</v>
      </c>
      <c r="B145" s="96" t="s">
        <v>224</v>
      </c>
      <c r="C145" s="98">
        <f>C136*D145/100</f>
        <v>2836.68</v>
      </c>
      <c r="D145" s="109">
        <v>22</v>
      </c>
      <c r="E145" s="109">
        <v>4.54</v>
      </c>
      <c r="F145" s="112">
        <v>20549.29</v>
      </c>
    </row>
    <row r="146" spans="1:6" x14ac:dyDescent="0.2">
      <c r="A146" s="109">
        <v>2</v>
      </c>
      <c r="B146" s="96" t="s">
        <v>225</v>
      </c>
      <c r="C146" s="98">
        <f>C137*D146/100</f>
        <v>657.59399999999994</v>
      </c>
      <c r="D146" s="109">
        <v>5.0999999999999996</v>
      </c>
      <c r="E146" s="109">
        <v>4.54</v>
      </c>
      <c r="F146" s="112">
        <f>C146*E146</f>
        <v>2985.4767599999996</v>
      </c>
    </row>
    <row r="147" spans="1:6" x14ac:dyDescent="0.2">
      <c r="A147" s="109">
        <v>3</v>
      </c>
      <c r="B147" s="96" t="s">
        <v>229</v>
      </c>
      <c r="C147" s="98">
        <f>C137*D147/100</f>
        <v>373.92599999999999</v>
      </c>
      <c r="D147" s="109">
        <v>2.9</v>
      </c>
      <c r="E147" s="109">
        <v>4.54</v>
      </c>
      <c r="F147" s="112">
        <f>C147*E147</f>
        <v>1697.6240399999999</v>
      </c>
    </row>
    <row r="148" spans="1:6" x14ac:dyDescent="0.2">
      <c r="A148" s="107">
        <v>4</v>
      </c>
      <c r="B148" s="94" t="s">
        <v>228</v>
      </c>
      <c r="C148" s="98">
        <f>C137*D148/100</f>
        <v>25.788</v>
      </c>
      <c r="D148" s="107">
        <v>0.2</v>
      </c>
      <c r="E148" s="109">
        <v>4.54</v>
      </c>
      <c r="F148" s="112">
        <f>C148*E148</f>
        <v>117.07752000000001</v>
      </c>
    </row>
    <row r="149" spans="1:6" x14ac:dyDescent="0.2">
      <c r="A149" s="90"/>
      <c r="B149" s="94" t="s">
        <v>223</v>
      </c>
      <c r="C149" s="98">
        <f>SUM(C145:C148)</f>
        <v>3893.9879999999998</v>
      </c>
      <c r="D149" s="107">
        <f>SUM(D145:D148)</f>
        <v>30.2</v>
      </c>
      <c r="E149" s="109">
        <v>4.54</v>
      </c>
      <c r="F149" s="112">
        <f>SUM(F145:F148)</f>
        <v>25349.468319999996</v>
      </c>
    </row>
    <row r="150" spans="1:6" x14ac:dyDescent="0.2">
      <c r="A150" s="104"/>
      <c r="B150" s="105"/>
      <c r="C150" s="113"/>
      <c r="D150" s="102"/>
      <c r="E150" s="102"/>
    </row>
    <row r="151" spans="1:6" x14ac:dyDescent="0.2">
      <c r="B151" s="103"/>
      <c r="F151" s="114"/>
    </row>
    <row r="153" spans="1:6" x14ac:dyDescent="0.2">
      <c r="B153" s="103"/>
    </row>
    <row r="154" spans="1:6" x14ac:dyDescent="0.2">
      <c r="B154" s="103"/>
    </row>
    <row r="155" spans="1:6" x14ac:dyDescent="0.2">
      <c r="B155" s="103"/>
    </row>
  </sheetData>
  <mergeCells count="38">
    <mergeCell ref="C56:C57"/>
    <mergeCell ref="D93:D94"/>
    <mergeCell ref="A71:A72"/>
    <mergeCell ref="B71:B72"/>
    <mergeCell ref="C71:C72"/>
    <mergeCell ref="A93:A94"/>
    <mergeCell ref="D84:D85"/>
    <mergeCell ref="B93:B94"/>
    <mergeCell ref="C93:C94"/>
    <mergeCell ref="A84:A85"/>
    <mergeCell ref="B84:B85"/>
    <mergeCell ref="C84:C85"/>
    <mergeCell ref="A36:A37"/>
    <mergeCell ref="B36:B37"/>
    <mergeCell ref="A45:A46"/>
    <mergeCell ref="B45:B46"/>
    <mergeCell ref="A56:A57"/>
    <mergeCell ref="B56:B57"/>
    <mergeCell ref="A5:A6"/>
    <mergeCell ref="B5:B6"/>
    <mergeCell ref="A14:A15"/>
    <mergeCell ref="B14:B15"/>
    <mergeCell ref="A26:A27"/>
    <mergeCell ref="B26:B27"/>
    <mergeCell ref="C103:C104"/>
    <mergeCell ref="D103:D104"/>
    <mergeCell ref="D132:E132"/>
    <mergeCell ref="A113:A114"/>
    <mergeCell ref="B113:B114"/>
    <mergeCell ref="A122:A123"/>
    <mergeCell ref="B122:B123"/>
    <mergeCell ref="D111:E111"/>
    <mergeCell ref="A134:A135"/>
    <mergeCell ref="B134:B135"/>
    <mergeCell ref="A143:A144"/>
    <mergeCell ref="B143:B144"/>
    <mergeCell ref="A103:A104"/>
    <mergeCell ref="B103:B104"/>
  </mergeCells>
  <pageMargins left="0.70866141732283472" right="0" top="0.74803149606299213" bottom="0.35433070866141736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opLeftCell="A19" workbookViewId="0">
      <selection activeCell="B19" sqref="B19"/>
    </sheetView>
  </sheetViews>
  <sheetFormatPr defaultRowHeight="13.15" customHeight="1" x14ac:dyDescent="0.2"/>
  <cols>
    <col min="1" max="1" width="37.7109375" customWidth="1"/>
    <col min="2" max="2" width="53" customWidth="1"/>
  </cols>
  <sheetData>
    <row r="1" spans="1:2" ht="13.15" customHeight="1" x14ac:dyDescent="0.2">
      <c r="A1" s="22"/>
      <c r="B1" s="22"/>
    </row>
    <row r="2" spans="1:2" ht="13.9" customHeight="1" x14ac:dyDescent="0.2">
      <c r="A2" s="145" t="s">
        <v>89</v>
      </c>
      <c r="B2" s="145"/>
    </row>
    <row r="3" spans="1:2" ht="13.9" customHeight="1" x14ac:dyDescent="0.2">
      <c r="A3" s="145" t="s">
        <v>6</v>
      </c>
      <c r="B3" s="145"/>
    </row>
    <row r="4" spans="1:2" ht="13.9" customHeight="1" x14ac:dyDescent="0.2">
      <c r="A4" s="145" t="s">
        <v>353</v>
      </c>
      <c r="B4" s="145"/>
    </row>
    <row r="5" spans="1:2" ht="13.9" customHeight="1" x14ac:dyDescent="0.2">
      <c r="A5" s="145" t="s">
        <v>90</v>
      </c>
      <c r="B5" s="145"/>
    </row>
    <row r="6" spans="1:2" ht="13.15" customHeight="1" x14ac:dyDescent="0.2">
      <c r="A6" s="30"/>
      <c r="B6" s="30"/>
    </row>
    <row r="7" spans="1:2" ht="13.15" customHeight="1" x14ac:dyDescent="0.2">
      <c r="A7" s="23" t="s">
        <v>18</v>
      </c>
      <c r="B7" s="23" t="s">
        <v>91</v>
      </c>
    </row>
    <row r="8" spans="1:2" ht="13.15" customHeight="1" x14ac:dyDescent="0.2">
      <c r="A8" s="23">
        <v>1</v>
      </c>
      <c r="B8" s="23">
        <v>2</v>
      </c>
    </row>
    <row r="9" spans="1:2" ht="13.15" customHeight="1" x14ac:dyDescent="0.2">
      <c r="A9" s="25" t="s">
        <v>81</v>
      </c>
      <c r="B9" s="29">
        <v>0</v>
      </c>
    </row>
    <row r="10" spans="1:2" ht="13.15" customHeight="1" x14ac:dyDescent="0.2">
      <c r="A10" s="25" t="s">
        <v>92</v>
      </c>
      <c r="B10" s="29">
        <v>0</v>
      </c>
    </row>
    <row r="11" spans="1:2" ht="13.15" customHeight="1" x14ac:dyDescent="0.2">
      <c r="A11" s="25" t="s">
        <v>93</v>
      </c>
      <c r="B11" s="29">
        <v>0</v>
      </c>
    </row>
    <row r="12" spans="1:2" ht="13.15" customHeight="1" x14ac:dyDescent="0.2">
      <c r="A12" s="25" t="s">
        <v>94</v>
      </c>
      <c r="B12" s="29">
        <v>0</v>
      </c>
    </row>
    <row r="13" spans="1:2" ht="13.15" customHeight="1" x14ac:dyDescent="0.2">
      <c r="A13" s="31"/>
      <c r="B13" s="32"/>
    </row>
    <row r="14" spans="1:2" ht="13.15" customHeight="1" x14ac:dyDescent="0.2">
      <c r="A14" s="31"/>
      <c r="B14" s="32"/>
    </row>
    <row r="15" spans="1:2" ht="13.9" customHeight="1" x14ac:dyDescent="0.2">
      <c r="A15" s="191" t="s">
        <v>95</v>
      </c>
      <c r="B15" s="191"/>
    </row>
    <row r="16" spans="1:2" ht="13.15" customHeight="1" x14ac:dyDescent="0.2">
      <c r="A16" s="30"/>
      <c r="B16" s="30"/>
    </row>
    <row r="17" spans="1:108" ht="13.15" customHeight="1" x14ac:dyDescent="0.2">
      <c r="A17" s="23" t="s">
        <v>18</v>
      </c>
      <c r="B17" s="23" t="s">
        <v>96</v>
      </c>
    </row>
    <row r="18" spans="1:108" ht="13.15" customHeight="1" x14ac:dyDescent="0.2">
      <c r="A18" s="23">
        <v>1</v>
      </c>
      <c r="B18" s="23">
        <v>2</v>
      </c>
    </row>
    <row r="19" spans="1:108" ht="13.15" customHeight="1" x14ac:dyDescent="0.2">
      <c r="A19" s="25" t="s">
        <v>97</v>
      </c>
      <c r="B19" s="26"/>
    </row>
    <row r="20" spans="1:108" ht="66" customHeight="1" x14ac:dyDescent="0.2">
      <c r="A20" s="25" t="s">
        <v>98</v>
      </c>
      <c r="B20" s="26"/>
    </row>
    <row r="21" spans="1:108" ht="26.45" customHeight="1" x14ac:dyDescent="0.2">
      <c r="A21" s="25" t="s">
        <v>99</v>
      </c>
      <c r="B21" s="26"/>
    </row>
    <row r="22" spans="1:108" ht="12.75" x14ac:dyDescent="0.2"/>
    <row r="23" spans="1:108" ht="13.15" customHeight="1" x14ac:dyDescent="0.25">
      <c r="A23" s="37" t="s">
        <v>108</v>
      </c>
      <c r="B23" s="37"/>
      <c r="C23" s="33"/>
      <c r="D23" s="33"/>
      <c r="E23" s="33"/>
      <c r="F23" s="33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</row>
    <row r="24" spans="1:108" ht="13.15" customHeight="1" x14ac:dyDescent="0.25">
      <c r="A24" s="37" t="s">
        <v>109</v>
      </c>
      <c r="B24" s="41" t="s">
        <v>113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</row>
    <row r="25" spans="1:108" ht="13.15" customHeight="1" x14ac:dyDescent="0.25">
      <c r="A25" s="37" t="s">
        <v>110</v>
      </c>
      <c r="B25" s="37" t="s">
        <v>112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  <c r="BX25" s="190"/>
      <c r="BY25" s="190"/>
      <c r="BZ25" s="190"/>
      <c r="CA25" s="190"/>
      <c r="CB25" s="190"/>
      <c r="CC25" s="190"/>
      <c r="CD25" s="190"/>
      <c r="CE25" s="190"/>
      <c r="CF25" s="190"/>
      <c r="CG25" s="190"/>
      <c r="CH25" s="190"/>
      <c r="CI25" s="190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90"/>
      <c r="CU25" s="190"/>
      <c r="CV25" s="190"/>
      <c r="CW25" s="190"/>
      <c r="CX25" s="190"/>
      <c r="CY25" s="190"/>
      <c r="CZ25" s="190"/>
      <c r="DA25" s="190"/>
      <c r="DB25" s="190"/>
      <c r="DC25" s="190"/>
      <c r="DD25" s="190"/>
    </row>
    <row r="26" spans="1:108" ht="13.15" customHeight="1" x14ac:dyDescent="0.2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</row>
    <row r="27" spans="1:108" ht="13.15" customHeight="1" x14ac:dyDescent="0.25">
      <c r="A27" s="37" t="s">
        <v>111</v>
      </c>
      <c r="B27" s="41" t="s">
        <v>114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</row>
    <row r="28" spans="1:108" ht="13.15" customHeight="1" x14ac:dyDescent="0.25">
      <c r="A28" s="37" t="s">
        <v>109</v>
      </c>
      <c r="B28" s="37" t="s">
        <v>112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190"/>
      <c r="BQ28" s="190"/>
      <c r="BR28" s="190"/>
      <c r="BS28" s="190"/>
      <c r="BT28" s="190"/>
      <c r="BU28" s="190"/>
      <c r="BV28" s="190"/>
      <c r="BW28" s="190"/>
      <c r="BX28" s="190"/>
      <c r="BY28" s="190"/>
      <c r="BZ28" s="190"/>
      <c r="CA28" s="190"/>
      <c r="CB28" s="190"/>
      <c r="CC28" s="190"/>
      <c r="CD28" s="190"/>
      <c r="CE28" s="190"/>
      <c r="CF28" s="190"/>
      <c r="CG28" s="190"/>
      <c r="CH28" s="190"/>
      <c r="CI28" s="190"/>
      <c r="CJ28" s="190"/>
      <c r="CK28" s="190"/>
      <c r="CL28" s="190"/>
      <c r="CM28" s="190"/>
      <c r="CN28" s="190"/>
      <c r="CO28" s="190"/>
      <c r="CP28" s="190"/>
      <c r="CQ28" s="190"/>
      <c r="CR28" s="190"/>
      <c r="CS28" s="190"/>
      <c r="CT28" s="190"/>
      <c r="CU28" s="190"/>
      <c r="CV28" s="190"/>
      <c r="CW28" s="190"/>
      <c r="CX28" s="190"/>
      <c r="CY28" s="190"/>
      <c r="CZ28" s="190"/>
      <c r="DA28" s="190"/>
      <c r="DB28" s="190"/>
      <c r="DC28" s="190"/>
      <c r="DD28" s="190"/>
    </row>
    <row r="29" spans="1:108" ht="13.15" customHeight="1" x14ac:dyDescent="0.2">
      <c r="A29" s="39"/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</row>
    <row r="30" spans="1:108" ht="13.15" customHeight="1" x14ac:dyDescent="0.25">
      <c r="A30" s="37"/>
      <c r="B30" s="37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</row>
  </sheetData>
  <mergeCells count="13">
    <mergeCell ref="A2:B2"/>
    <mergeCell ref="A3:B3"/>
    <mergeCell ref="A4:B4"/>
    <mergeCell ref="A5:B5"/>
    <mergeCell ref="A15:B15"/>
    <mergeCell ref="BD28:BW28"/>
    <mergeCell ref="BX28:DD28"/>
    <mergeCell ref="BD29:BW29"/>
    <mergeCell ref="BX29:DD29"/>
    <mergeCell ref="BD25:BW25"/>
    <mergeCell ref="BX25:DD25"/>
    <mergeCell ref="BD26:BW26"/>
    <mergeCell ref="BX26:DD2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52" workbookViewId="0">
      <selection activeCell="G13" sqref="G13"/>
    </sheetView>
  </sheetViews>
  <sheetFormatPr defaultRowHeight="12.75" x14ac:dyDescent="0.2"/>
  <cols>
    <col min="1" max="1" width="37.7109375" customWidth="1"/>
    <col min="2" max="2" width="14.42578125" customWidth="1"/>
    <col min="3" max="3" width="12.42578125" customWidth="1"/>
    <col min="4" max="4" width="13.85546875" customWidth="1"/>
    <col min="5" max="5" width="13.28515625" customWidth="1"/>
  </cols>
  <sheetData>
    <row r="1" spans="1:6" ht="14.25" x14ac:dyDescent="0.2">
      <c r="A1" s="192" t="s">
        <v>115</v>
      </c>
      <c r="B1" s="192"/>
      <c r="C1" s="192"/>
      <c r="D1" s="192"/>
      <c r="E1" s="192"/>
    </row>
    <row r="2" spans="1:6" ht="14.25" customHeight="1" x14ac:dyDescent="0.2">
      <c r="A2" s="192"/>
      <c r="B2" s="192"/>
      <c r="C2" s="192"/>
      <c r="D2" s="192"/>
      <c r="E2" s="192"/>
      <c r="F2" s="60"/>
    </row>
    <row r="3" spans="1:6" ht="15" customHeight="1" x14ac:dyDescent="0.2">
      <c r="A3" s="193" t="s">
        <v>18</v>
      </c>
      <c r="B3" s="193" t="s">
        <v>116</v>
      </c>
      <c r="C3" s="193" t="s">
        <v>117</v>
      </c>
      <c r="D3" s="193" t="s">
        <v>118</v>
      </c>
      <c r="E3" s="193"/>
    </row>
    <row r="4" spans="1:6" ht="98.25" customHeight="1" x14ac:dyDescent="0.2">
      <c r="A4" s="193"/>
      <c r="B4" s="193"/>
      <c r="C4" s="193"/>
      <c r="D4" s="62" t="s">
        <v>119</v>
      </c>
      <c r="E4" s="62" t="s">
        <v>120</v>
      </c>
    </row>
    <row r="5" spans="1:6" ht="31.5" customHeight="1" x14ac:dyDescent="0.2">
      <c r="A5" s="43" t="s">
        <v>121</v>
      </c>
      <c r="B5" s="44" t="s">
        <v>122</v>
      </c>
      <c r="C5" s="45">
        <v>0</v>
      </c>
      <c r="D5" s="45"/>
      <c r="E5" s="45"/>
    </row>
    <row r="6" spans="1:6" ht="15" x14ac:dyDescent="0.2">
      <c r="A6" s="46" t="s">
        <v>38</v>
      </c>
      <c r="B6" s="44"/>
      <c r="C6" s="45"/>
      <c r="D6" s="45"/>
      <c r="E6" s="45"/>
    </row>
    <row r="7" spans="1:6" ht="15" customHeight="1" x14ac:dyDescent="0.2">
      <c r="A7" s="46" t="s">
        <v>123</v>
      </c>
      <c r="B7" s="44"/>
      <c r="C7" s="45"/>
      <c r="D7" s="45"/>
      <c r="E7" s="45"/>
    </row>
    <row r="8" spans="1:6" ht="15" x14ac:dyDescent="0.2">
      <c r="A8" s="46" t="s">
        <v>124</v>
      </c>
      <c r="B8" s="44"/>
      <c r="C8" s="45"/>
      <c r="D8" s="45"/>
      <c r="E8" s="45"/>
    </row>
    <row r="9" spans="1:6" ht="15" customHeight="1" x14ac:dyDescent="0.2">
      <c r="A9" s="46" t="s">
        <v>125</v>
      </c>
      <c r="B9" s="47"/>
      <c r="C9" s="45"/>
      <c r="D9" s="45"/>
      <c r="E9" s="45"/>
    </row>
    <row r="10" spans="1:6" ht="14.25" x14ac:dyDescent="0.2">
      <c r="A10" s="48" t="s">
        <v>126</v>
      </c>
      <c r="B10" s="49" t="s">
        <v>122</v>
      </c>
      <c r="C10" s="65">
        <f>C12+C13+C14</f>
        <v>5860000</v>
      </c>
      <c r="D10" s="65">
        <f>D12+D13+D14</f>
        <v>5860000</v>
      </c>
      <c r="E10" s="50"/>
    </row>
    <row r="11" spans="1:6" ht="15" customHeight="1" x14ac:dyDescent="0.2">
      <c r="A11" s="43" t="s">
        <v>38</v>
      </c>
      <c r="B11" s="44" t="s">
        <v>122</v>
      </c>
      <c r="C11" s="66"/>
      <c r="D11" s="66"/>
      <c r="E11" s="45"/>
    </row>
    <row r="12" spans="1:6" ht="27.75" customHeight="1" x14ac:dyDescent="0.2">
      <c r="A12" s="46" t="s">
        <v>127</v>
      </c>
      <c r="B12" s="44" t="s">
        <v>122</v>
      </c>
      <c r="C12" s="66">
        <v>5555000</v>
      </c>
      <c r="D12" s="66">
        <f>C12</f>
        <v>5555000</v>
      </c>
      <c r="E12" s="45"/>
    </row>
    <row r="13" spans="1:6" ht="93" customHeight="1" x14ac:dyDescent="0.2">
      <c r="A13" s="46" t="s">
        <v>128</v>
      </c>
      <c r="B13" s="44" t="s">
        <v>122</v>
      </c>
      <c r="C13" s="66">
        <v>305000</v>
      </c>
      <c r="D13" s="66">
        <f t="shared" ref="D13:D65" si="0">C13</f>
        <v>305000</v>
      </c>
      <c r="E13" s="45"/>
    </row>
    <row r="14" spans="1:6" ht="61.5" customHeight="1" x14ac:dyDescent="0.2">
      <c r="A14" s="46" t="s">
        <v>129</v>
      </c>
      <c r="B14" s="44" t="s">
        <v>122</v>
      </c>
      <c r="C14" s="45">
        <v>0</v>
      </c>
      <c r="D14" s="45">
        <f t="shared" si="0"/>
        <v>0</v>
      </c>
      <c r="E14" s="45"/>
    </row>
    <row r="15" spans="1:6" ht="15" x14ac:dyDescent="0.2">
      <c r="A15" s="46" t="s">
        <v>130</v>
      </c>
      <c r="B15" s="44"/>
      <c r="C15" s="45">
        <v>0</v>
      </c>
      <c r="D15" s="45">
        <f t="shared" si="0"/>
        <v>0</v>
      </c>
      <c r="E15" s="45"/>
    </row>
    <row r="16" spans="1:6" ht="15" customHeight="1" x14ac:dyDescent="0.2">
      <c r="A16" s="46" t="s">
        <v>131</v>
      </c>
      <c r="B16" s="44" t="s">
        <v>122</v>
      </c>
      <c r="C16" s="45">
        <v>0</v>
      </c>
      <c r="D16" s="45">
        <f t="shared" si="0"/>
        <v>0</v>
      </c>
      <c r="E16" s="45"/>
    </row>
    <row r="17" spans="1:5" ht="15" x14ac:dyDescent="0.2">
      <c r="A17" s="46" t="s">
        <v>38</v>
      </c>
      <c r="B17" s="44"/>
      <c r="C17" s="45">
        <v>0</v>
      </c>
      <c r="D17" s="45">
        <f t="shared" si="0"/>
        <v>0</v>
      </c>
      <c r="E17" s="45"/>
    </row>
    <row r="18" spans="1:5" ht="15" customHeight="1" x14ac:dyDescent="0.2">
      <c r="A18" s="46" t="s">
        <v>123</v>
      </c>
      <c r="B18" s="44"/>
      <c r="C18" s="45">
        <v>0</v>
      </c>
      <c r="D18" s="45">
        <f t="shared" si="0"/>
        <v>0</v>
      </c>
      <c r="E18" s="45"/>
    </row>
    <row r="19" spans="1:5" ht="15" x14ac:dyDescent="0.2">
      <c r="A19" s="46" t="s">
        <v>124</v>
      </c>
      <c r="B19" s="44"/>
      <c r="C19" s="45">
        <v>0</v>
      </c>
      <c r="D19" s="45">
        <f t="shared" si="0"/>
        <v>0</v>
      </c>
      <c r="E19" s="45"/>
    </row>
    <row r="20" spans="1:5" ht="15" customHeight="1" x14ac:dyDescent="0.2">
      <c r="A20" s="46" t="s">
        <v>132</v>
      </c>
      <c r="B20" s="44"/>
      <c r="C20" s="45">
        <v>0</v>
      </c>
      <c r="D20" s="45">
        <f t="shared" si="0"/>
        <v>0</v>
      </c>
      <c r="E20" s="45"/>
    </row>
    <row r="21" spans="1:5" ht="14.25" x14ac:dyDescent="0.2">
      <c r="A21" s="48" t="s">
        <v>133</v>
      </c>
      <c r="B21" s="49"/>
      <c r="C21" s="65">
        <f>C22+C23</f>
        <v>5860000</v>
      </c>
      <c r="D21" s="65">
        <f t="shared" si="0"/>
        <v>5860000</v>
      </c>
      <c r="E21" s="50"/>
    </row>
    <row r="22" spans="1:5" ht="14.25" x14ac:dyDescent="0.2">
      <c r="A22" s="51">
        <v>50400</v>
      </c>
      <c r="B22" s="49"/>
      <c r="C22" s="65">
        <f>C28+C32+C37+C40+C43+C47+C50+C56+C61+C64</f>
        <v>5555000</v>
      </c>
      <c r="D22" s="65">
        <f t="shared" si="0"/>
        <v>5555000</v>
      </c>
      <c r="E22" s="50"/>
    </row>
    <row r="23" spans="1:5" ht="14.25" x14ac:dyDescent="0.2">
      <c r="A23" s="52">
        <v>50300</v>
      </c>
      <c r="B23" s="49"/>
      <c r="C23" s="65">
        <f>C29+C33+C38+C41+C44+C48+C51+C57+C62+C65</f>
        <v>305000</v>
      </c>
      <c r="D23" s="65">
        <f t="shared" si="0"/>
        <v>305000</v>
      </c>
      <c r="E23" s="50"/>
    </row>
    <row r="24" spans="1:5" ht="15" x14ac:dyDescent="0.2">
      <c r="A24" s="46" t="s">
        <v>38</v>
      </c>
      <c r="B24" s="44"/>
      <c r="C24" s="45"/>
      <c r="D24" s="45">
        <f t="shared" si="0"/>
        <v>0</v>
      </c>
      <c r="E24" s="45"/>
    </row>
    <row r="25" spans="1:5" ht="34.5" customHeight="1" x14ac:dyDescent="0.2">
      <c r="A25" s="46" t="s">
        <v>134</v>
      </c>
      <c r="B25" s="44">
        <v>210</v>
      </c>
      <c r="C25" s="53">
        <f>C27+C31</f>
        <v>5071181</v>
      </c>
      <c r="D25" s="45">
        <f t="shared" si="0"/>
        <v>5071181</v>
      </c>
      <c r="E25" s="45"/>
    </row>
    <row r="26" spans="1:5" ht="15" x14ac:dyDescent="0.2">
      <c r="A26" s="46" t="s">
        <v>124</v>
      </c>
      <c r="B26" s="44"/>
      <c r="C26" s="53"/>
      <c r="D26" s="45">
        <f t="shared" si="0"/>
        <v>0</v>
      </c>
      <c r="E26" s="45"/>
    </row>
    <row r="27" spans="1:5" ht="15" x14ac:dyDescent="0.2">
      <c r="A27" s="46" t="s">
        <v>135</v>
      </c>
      <c r="B27" s="49">
        <v>211</v>
      </c>
      <c r="C27" s="57">
        <f>C28</f>
        <v>3871800</v>
      </c>
      <c r="D27" s="57">
        <f t="shared" si="0"/>
        <v>3871800</v>
      </c>
      <c r="E27" s="45"/>
    </row>
    <row r="28" spans="1:5" ht="15" x14ac:dyDescent="0.2">
      <c r="A28" s="54">
        <v>50400</v>
      </c>
      <c r="B28" s="67" t="s">
        <v>152</v>
      </c>
      <c r="C28" s="53">
        <v>3871800</v>
      </c>
      <c r="D28" s="53">
        <f t="shared" si="0"/>
        <v>3871800</v>
      </c>
      <c r="E28" s="56"/>
    </row>
    <row r="29" spans="1:5" ht="15" x14ac:dyDescent="0.2">
      <c r="A29" s="54">
        <v>50300</v>
      </c>
      <c r="B29" s="67" t="s">
        <v>152</v>
      </c>
      <c r="C29" s="63">
        <v>0</v>
      </c>
      <c r="D29" s="63">
        <f t="shared" si="0"/>
        <v>0</v>
      </c>
      <c r="E29" s="56"/>
    </row>
    <row r="30" spans="1:5" ht="15" x14ac:dyDescent="0.2">
      <c r="A30" s="46" t="s">
        <v>136</v>
      </c>
      <c r="B30" s="44">
        <v>212</v>
      </c>
      <c r="C30" s="63">
        <v>0</v>
      </c>
      <c r="D30" s="63">
        <f t="shared" si="0"/>
        <v>0</v>
      </c>
      <c r="E30" s="45"/>
    </row>
    <row r="31" spans="1:5" ht="15" customHeight="1" x14ac:dyDescent="0.2">
      <c r="A31" s="46" t="s">
        <v>137</v>
      </c>
      <c r="B31" s="49">
        <v>213</v>
      </c>
      <c r="C31" s="57">
        <f>C32+C33</f>
        <v>1199381</v>
      </c>
      <c r="D31" s="57">
        <f t="shared" si="0"/>
        <v>1199381</v>
      </c>
      <c r="E31" s="45"/>
    </row>
    <row r="32" spans="1:5" ht="15" customHeight="1" x14ac:dyDescent="0.2">
      <c r="A32" s="54">
        <v>50400</v>
      </c>
      <c r="B32" s="49"/>
      <c r="C32" s="53">
        <v>1199381</v>
      </c>
      <c r="D32" s="53">
        <f t="shared" si="0"/>
        <v>1199381</v>
      </c>
      <c r="E32" s="45"/>
    </row>
    <row r="33" spans="1:5" ht="15" x14ac:dyDescent="0.2">
      <c r="A33" s="54">
        <v>50300</v>
      </c>
      <c r="B33" s="55"/>
      <c r="C33" s="63">
        <v>0</v>
      </c>
      <c r="D33" s="63">
        <f t="shared" si="0"/>
        <v>0</v>
      </c>
      <c r="E33" s="56"/>
    </row>
    <row r="34" spans="1:5" ht="15" x14ac:dyDescent="0.2">
      <c r="A34" s="46" t="s">
        <v>138</v>
      </c>
      <c r="B34" s="49">
        <v>220</v>
      </c>
      <c r="C34" s="57">
        <f>C36+C39+C42</f>
        <v>328469</v>
      </c>
      <c r="D34" s="57">
        <f t="shared" si="0"/>
        <v>328469</v>
      </c>
      <c r="E34" s="45"/>
    </row>
    <row r="35" spans="1:5" ht="15" x14ac:dyDescent="0.2">
      <c r="A35" s="46" t="s">
        <v>124</v>
      </c>
      <c r="B35" s="44"/>
      <c r="C35" s="53"/>
      <c r="D35" s="53"/>
      <c r="E35" s="45"/>
    </row>
    <row r="36" spans="1:5" ht="15" x14ac:dyDescent="0.2">
      <c r="A36" s="46" t="s">
        <v>139</v>
      </c>
      <c r="B36" s="49">
        <v>221</v>
      </c>
      <c r="C36" s="57">
        <f>C37+C38</f>
        <v>30000</v>
      </c>
      <c r="D36" s="57">
        <f t="shared" si="0"/>
        <v>30000</v>
      </c>
      <c r="E36" s="45"/>
    </row>
    <row r="37" spans="1:5" ht="15" x14ac:dyDescent="0.2">
      <c r="A37" s="54">
        <v>50400</v>
      </c>
      <c r="B37" s="44">
        <v>221</v>
      </c>
      <c r="C37" s="63">
        <v>30000</v>
      </c>
      <c r="D37" s="53">
        <f t="shared" si="0"/>
        <v>30000</v>
      </c>
      <c r="E37" s="45"/>
    </row>
    <row r="38" spans="1:5" ht="15" x14ac:dyDescent="0.2">
      <c r="A38" s="54">
        <v>50300</v>
      </c>
      <c r="B38" s="44">
        <v>221</v>
      </c>
      <c r="C38" s="63">
        <v>0</v>
      </c>
      <c r="D38" s="63">
        <f t="shared" si="0"/>
        <v>0</v>
      </c>
      <c r="E38" s="45"/>
    </row>
    <row r="39" spans="1:5" ht="15" x14ac:dyDescent="0.2">
      <c r="A39" s="46" t="s">
        <v>140</v>
      </c>
      <c r="B39" s="49">
        <v>222</v>
      </c>
      <c r="C39" s="57">
        <f>C40+C41</f>
        <v>60000</v>
      </c>
      <c r="D39" s="64">
        <f t="shared" si="0"/>
        <v>60000</v>
      </c>
      <c r="E39" s="45"/>
    </row>
    <row r="40" spans="1:5" ht="15" x14ac:dyDescent="0.2">
      <c r="A40" s="54">
        <v>50400</v>
      </c>
      <c r="B40" s="44">
        <v>222</v>
      </c>
      <c r="C40" s="63">
        <v>60000</v>
      </c>
      <c r="D40" s="63">
        <f t="shared" si="0"/>
        <v>60000</v>
      </c>
      <c r="E40" s="45"/>
    </row>
    <row r="41" spans="1:5" ht="15" x14ac:dyDescent="0.2">
      <c r="A41" s="54">
        <v>50300</v>
      </c>
      <c r="B41" s="44">
        <v>222</v>
      </c>
      <c r="C41" s="63">
        <v>0</v>
      </c>
      <c r="D41" s="63">
        <f t="shared" si="0"/>
        <v>0</v>
      </c>
      <c r="E41" s="45"/>
    </row>
    <row r="42" spans="1:5" ht="15" x14ac:dyDescent="0.2">
      <c r="A42" s="46" t="s">
        <v>141</v>
      </c>
      <c r="B42" s="49">
        <v>223</v>
      </c>
      <c r="C42" s="57">
        <f>C43+C44</f>
        <v>238469</v>
      </c>
      <c r="D42" s="57">
        <f t="shared" si="0"/>
        <v>238469</v>
      </c>
      <c r="E42" s="45"/>
    </row>
    <row r="43" spans="1:5" ht="15" x14ac:dyDescent="0.2">
      <c r="A43" s="54">
        <v>50400</v>
      </c>
      <c r="B43" s="44">
        <v>223</v>
      </c>
      <c r="C43" s="53">
        <v>238469</v>
      </c>
      <c r="D43" s="53">
        <f t="shared" si="0"/>
        <v>238469</v>
      </c>
      <c r="E43" s="56"/>
    </row>
    <row r="44" spans="1:5" ht="15" x14ac:dyDescent="0.2">
      <c r="A44" s="54">
        <v>50300</v>
      </c>
      <c r="B44" s="44">
        <v>223</v>
      </c>
      <c r="C44" s="63">
        <v>0</v>
      </c>
      <c r="D44" s="63">
        <v>0</v>
      </c>
      <c r="E44" s="56"/>
    </row>
    <row r="45" spans="1:5" ht="15" customHeight="1" x14ac:dyDescent="0.2">
      <c r="A45" s="46" t="s">
        <v>142</v>
      </c>
      <c r="B45" s="44">
        <v>224</v>
      </c>
      <c r="C45" s="63">
        <v>0</v>
      </c>
      <c r="D45" s="63">
        <f t="shared" si="0"/>
        <v>0</v>
      </c>
      <c r="E45" s="45"/>
    </row>
    <row r="46" spans="1:5" ht="15" customHeight="1" x14ac:dyDescent="0.2">
      <c r="A46" s="46" t="s">
        <v>143</v>
      </c>
      <c r="B46" s="49">
        <v>225</v>
      </c>
      <c r="C46" s="57">
        <f>C47+C48</f>
        <v>49800</v>
      </c>
      <c r="D46" s="57">
        <f t="shared" si="0"/>
        <v>49800</v>
      </c>
      <c r="E46" s="45"/>
    </row>
    <row r="47" spans="1:5" ht="15" x14ac:dyDescent="0.2">
      <c r="A47" s="54">
        <v>50400</v>
      </c>
      <c r="B47" s="44">
        <v>225</v>
      </c>
      <c r="C47" s="63">
        <v>34800</v>
      </c>
      <c r="D47" s="63">
        <f t="shared" si="0"/>
        <v>34800</v>
      </c>
      <c r="E47" s="45"/>
    </row>
    <row r="48" spans="1:5" ht="15" x14ac:dyDescent="0.2">
      <c r="A48" s="54">
        <v>50300</v>
      </c>
      <c r="B48" s="44">
        <v>225</v>
      </c>
      <c r="C48" s="53">
        <v>15000</v>
      </c>
      <c r="D48" s="53">
        <f t="shared" si="0"/>
        <v>15000</v>
      </c>
      <c r="E48" s="45"/>
    </row>
    <row r="49" spans="1:5" ht="15" x14ac:dyDescent="0.2">
      <c r="A49" s="46" t="s">
        <v>144</v>
      </c>
      <c r="B49" s="49">
        <v>226</v>
      </c>
      <c r="C49" s="57">
        <f>C50+C51</f>
        <v>240550</v>
      </c>
      <c r="D49" s="57">
        <f t="shared" si="0"/>
        <v>240550</v>
      </c>
      <c r="E49" s="45"/>
    </row>
    <row r="50" spans="1:5" ht="15" x14ac:dyDescent="0.2">
      <c r="A50" s="54">
        <v>50400</v>
      </c>
      <c r="B50" s="44">
        <v>226</v>
      </c>
      <c r="C50" s="53">
        <v>45550</v>
      </c>
      <c r="D50" s="53">
        <f t="shared" si="0"/>
        <v>45550</v>
      </c>
      <c r="E50" s="45"/>
    </row>
    <row r="51" spans="1:5" ht="15" x14ac:dyDescent="0.2">
      <c r="A51" s="54">
        <v>50300</v>
      </c>
      <c r="B51" s="44">
        <v>226</v>
      </c>
      <c r="C51" s="53">
        <v>195000</v>
      </c>
      <c r="D51" s="53">
        <f t="shared" si="0"/>
        <v>195000</v>
      </c>
      <c r="E51" s="45"/>
    </row>
    <row r="52" spans="1:5" ht="15" customHeight="1" x14ac:dyDescent="0.2">
      <c r="A52" s="46" t="s">
        <v>145</v>
      </c>
      <c r="B52" s="44">
        <v>260</v>
      </c>
      <c r="C52" s="63">
        <v>0</v>
      </c>
      <c r="D52" s="63">
        <f t="shared" si="0"/>
        <v>0</v>
      </c>
      <c r="E52" s="45"/>
    </row>
    <row r="53" spans="1:5" ht="15" x14ac:dyDescent="0.2">
      <c r="A53" s="46" t="s">
        <v>124</v>
      </c>
      <c r="B53" s="44"/>
      <c r="C53" s="63"/>
      <c r="D53" s="63"/>
      <c r="E53" s="45"/>
    </row>
    <row r="54" spans="1:5" ht="15" customHeight="1" x14ac:dyDescent="0.2">
      <c r="A54" s="46" t="s">
        <v>146</v>
      </c>
      <c r="B54" s="44">
        <v>262</v>
      </c>
      <c r="C54" s="63">
        <v>0</v>
      </c>
      <c r="D54" s="63">
        <f t="shared" si="0"/>
        <v>0</v>
      </c>
      <c r="E54" s="45"/>
    </row>
    <row r="55" spans="1:5" ht="15" x14ac:dyDescent="0.2">
      <c r="A55" s="46" t="s">
        <v>147</v>
      </c>
      <c r="B55" s="49">
        <v>290</v>
      </c>
      <c r="C55" s="64">
        <f>C56+C57</f>
        <v>5000</v>
      </c>
      <c r="D55" s="64">
        <f t="shared" si="0"/>
        <v>5000</v>
      </c>
      <c r="E55" s="45"/>
    </row>
    <row r="56" spans="1:5" ht="15" x14ac:dyDescent="0.2">
      <c r="A56" s="54">
        <v>50400</v>
      </c>
      <c r="B56" s="44">
        <v>290</v>
      </c>
      <c r="C56" s="63">
        <v>0</v>
      </c>
      <c r="D56" s="63">
        <v>0</v>
      </c>
      <c r="E56" s="45"/>
    </row>
    <row r="57" spans="1:5" ht="15" x14ac:dyDescent="0.2">
      <c r="A57" s="54">
        <v>50300</v>
      </c>
      <c r="B57" s="44">
        <v>290</v>
      </c>
      <c r="C57" s="63">
        <v>5000</v>
      </c>
      <c r="D57" s="63">
        <v>750</v>
      </c>
      <c r="E57" s="45"/>
    </row>
    <row r="58" spans="1:5" ht="15" customHeight="1" x14ac:dyDescent="0.2">
      <c r="A58" s="46" t="s">
        <v>148</v>
      </c>
      <c r="B58" s="44">
        <v>300</v>
      </c>
      <c r="C58" s="64">
        <f>C60+C63</f>
        <v>165000</v>
      </c>
      <c r="D58" s="57">
        <f t="shared" si="0"/>
        <v>165000</v>
      </c>
      <c r="E58" s="45"/>
    </row>
    <row r="59" spans="1:5" ht="15" x14ac:dyDescent="0.2">
      <c r="A59" s="46" t="s">
        <v>124</v>
      </c>
      <c r="B59" s="44"/>
      <c r="C59" s="53"/>
      <c r="D59" s="53">
        <f t="shared" si="0"/>
        <v>0</v>
      </c>
      <c r="E59" s="45"/>
    </row>
    <row r="60" spans="1:5" ht="15" customHeight="1" x14ac:dyDescent="0.2">
      <c r="A60" s="46" t="s">
        <v>149</v>
      </c>
      <c r="B60" s="49">
        <v>310</v>
      </c>
      <c r="C60" s="64">
        <f>C61+C62</f>
        <v>40000</v>
      </c>
      <c r="D60" s="57">
        <f t="shared" si="0"/>
        <v>40000</v>
      </c>
      <c r="E60" s="45"/>
    </row>
    <row r="61" spans="1:5" ht="15" x14ac:dyDescent="0.25">
      <c r="A61" s="58">
        <v>50400</v>
      </c>
      <c r="B61" s="44">
        <v>310</v>
      </c>
      <c r="C61" s="63">
        <v>0</v>
      </c>
      <c r="D61" s="63">
        <f t="shared" si="0"/>
        <v>0</v>
      </c>
      <c r="E61" s="59"/>
    </row>
    <row r="62" spans="1:5" ht="15" x14ac:dyDescent="0.25">
      <c r="A62" s="58">
        <v>50300</v>
      </c>
      <c r="B62" s="44">
        <v>310</v>
      </c>
      <c r="C62" s="63">
        <v>40000</v>
      </c>
      <c r="D62" s="63">
        <f t="shared" si="0"/>
        <v>40000</v>
      </c>
      <c r="E62" s="59"/>
    </row>
    <row r="63" spans="1:5" ht="15" customHeight="1" x14ac:dyDescent="0.2">
      <c r="A63" s="46" t="s">
        <v>150</v>
      </c>
      <c r="B63" s="49">
        <v>340</v>
      </c>
      <c r="C63" s="64">
        <f>C64+C65</f>
        <v>125000</v>
      </c>
      <c r="D63" s="64">
        <f t="shared" si="0"/>
        <v>125000</v>
      </c>
      <c r="E63" s="45"/>
    </row>
    <row r="64" spans="1:5" ht="15" x14ac:dyDescent="0.2">
      <c r="A64" s="54">
        <v>50400</v>
      </c>
      <c r="B64" s="44">
        <v>340</v>
      </c>
      <c r="C64" s="63">
        <v>75000</v>
      </c>
      <c r="D64" s="63">
        <f t="shared" si="0"/>
        <v>75000</v>
      </c>
      <c r="E64" s="45"/>
    </row>
    <row r="65" spans="1:5" ht="15" x14ac:dyDescent="0.2">
      <c r="A65" s="54">
        <v>50300</v>
      </c>
      <c r="B65" s="44">
        <v>340</v>
      </c>
      <c r="C65" s="63">
        <v>50000</v>
      </c>
      <c r="D65" s="63">
        <f t="shared" si="0"/>
        <v>50000</v>
      </c>
      <c r="E65" s="45"/>
    </row>
    <row r="66" spans="1:5" x14ac:dyDescent="0.2">
      <c r="C66" s="61"/>
      <c r="D66" s="61"/>
    </row>
    <row r="67" spans="1:5" x14ac:dyDescent="0.2">
      <c r="A67" t="s">
        <v>211</v>
      </c>
      <c r="C67" s="61"/>
      <c r="D67" s="61"/>
    </row>
    <row r="68" spans="1:5" x14ac:dyDescent="0.2">
      <c r="A68">
        <v>50400</v>
      </c>
      <c r="B68">
        <v>340</v>
      </c>
      <c r="C68">
        <v>40000</v>
      </c>
    </row>
    <row r="69" spans="1:5" x14ac:dyDescent="0.2">
      <c r="A69">
        <v>50400</v>
      </c>
      <c r="B69">
        <v>340</v>
      </c>
      <c r="C69">
        <v>35000</v>
      </c>
      <c r="D69" t="s">
        <v>212</v>
      </c>
    </row>
  </sheetData>
  <mergeCells count="6">
    <mergeCell ref="A1:E1"/>
    <mergeCell ref="A2:E2"/>
    <mergeCell ref="A3:A4"/>
    <mergeCell ref="B3:B4"/>
    <mergeCell ref="C3:C4"/>
    <mergeCell ref="D3:E3"/>
  </mergeCell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ФХД (стр.1)</vt:lpstr>
      <vt:lpstr>ФХД (стр.2)</vt:lpstr>
      <vt:lpstr>ФХД (стр.5)</vt:lpstr>
      <vt:lpstr>ФХД</vt:lpstr>
      <vt:lpstr>Расчет  50300</vt:lpstr>
      <vt:lpstr>Расчет  50400</vt:lpstr>
      <vt:lpstr>ФХД (стр.6)</vt:lpstr>
      <vt:lpstr>на 01.01.2018г     </vt:lpstr>
      <vt:lpstr>'ФХД (стр.1)'!IS_DOCUMENT</vt:lpstr>
      <vt:lpstr>'ФХД (стр.2)'!IS_DOCUMENT</vt:lpstr>
      <vt:lpstr>'ФХД (стр.5)'!IS_DOCUMENT</vt:lpstr>
      <vt:lpstr>'ФХД (стр.6)'!IS_DOCUMENT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dc:description>POI HSSF rep:2.38.2.84</dc:description>
  <cp:lastModifiedBy>Buh</cp:lastModifiedBy>
  <cp:lastPrinted>2018-10-29T06:55:30Z</cp:lastPrinted>
  <dcterms:created xsi:type="dcterms:W3CDTF">2016-02-11T11:30:22Z</dcterms:created>
  <dcterms:modified xsi:type="dcterms:W3CDTF">2018-11-22T11:24:05Z</dcterms:modified>
</cp:coreProperties>
</file>